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990" windowWidth="11475" windowHeight="3585" activeTab="3"/>
  </bookViews>
  <sheets>
    <sheet name="тит" sheetId="1" r:id="rId1"/>
    <sheet name="прил 1" sheetId="2" r:id="rId2"/>
    <sheet name="прил 2" sheetId="3" r:id="rId3"/>
    <sheet name="прил 5" sheetId="6" r:id="rId4"/>
    <sheet name="исх данные" sheetId="7" state="hidden" r:id="rId5"/>
    <sheet name="долгосрочные параметры" sheetId="8" r:id="rId6"/>
  </sheets>
  <externalReferences>
    <externalReference r:id="rId7"/>
  </externalReferences>
  <calcPr calcId="125725"/>
</workbook>
</file>

<file path=xl/calcChain.xml><?xml version="1.0" encoding="utf-8"?>
<calcChain xmlns="http://schemas.openxmlformats.org/spreadsheetml/2006/main">
  <c r="F36" i="6"/>
  <c r="E39"/>
  <c r="F24"/>
  <c r="E24"/>
  <c r="E36" s="1"/>
  <c r="F14"/>
  <c r="E14"/>
  <c r="E12"/>
  <c r="C4" i="8"/>
  <c r="D4" s="1"/>
  <c r="E4" s="1"/>
  <c r="F4" s="1"/>
  <c r="G4" s="1"/>
  <c r="D8" i="7"/>
  <c r="C8"/>
  <c r="B8"/>
  <c r="D7"/>
  <c r="B7"/>
  <c r="D6"/>
  <c r="C6"/>
  <c r="C7" s="1"/>
  <c r="B6"/>
  <c r="B8" i="2"/>
  <c r="B6"/>
</calcChain>
</file>

<file path=xl/sharedStrings.xml><?xml version="1.0" encoding="utf-8"?>
<sst xmlns="http://schemas.openxmlformats.org/spreadsheetml/2006/main" count="266" uniqueCount="197">
  <si>
    <t>Приложение</t>
  </si>
  <si>
    <t>к стандартам раскрытия информации субъектами оптового и розничных рынков электрической энергии</t>
  </si>
  <si>
    <t>(в ред. Постановления Правительства РФ</t>
  </si>
  <si>
    <t>от 09.08.2014 № 787)</t>
  </si>
  <si>
    <t>(форма)</t>
  </si>
  <si>
    <t>ПРЕДЛОЖЕНИЕ</t>
  </si>
  <si>
    <t>о размере цен (тарифов), долгосрочных параметров регулирования</t>
  </si>
  <si>
    <t>(полное и сокращенное наименование юридического лица)</t>
  </si>
  <si>
    <t>Приложение № 1</t>
  </si>
  <si>
    <t xml:space="preserve">к предложению о размере цен (тарифов), долгосрочных параметров регулирования
</t>
  </si>
  <si>
    <t>Раздел 1. Информация об организации</t>
  </si>
  <si>
    <t>Полное наименование</t>
  </si>
  <si>
    <t>Сокращенное наименование</t>
  </si>
  <si>
    <t>Место нахождения</t>
  </si>
  <si>
    <t>ИНН</t>
  </si>
  <si>
    <t>КПП</t>
  </si>
  <si>
    <t>Ф.И.О. руководителя</t>
  </si>
  <si>
    <t>Адрес электронной почты</t>
  </si>
  <si>
    <t>Контактный телефон</t>
  </si>
  <si>
    <t>Факс</t>
  </si>
  <si>
    <t>Приложение № 2
к предложению о размере цен (тарифов), долгосрочных параметров регулирования</t>
  </si>
  <si>
    <t>Раздел 2. Основные показатели деятельности организаций, относящихся к субъектам естественных монополий,
а также коммерческого оператора оптового рынка электрической энергии (мощности)</t>
  </si>
  <si>
    <t>№ 
п/п</t>
  </si>
  <si>
    <t>Наименование показателей</t>
  </si>
  <si>
    <t>Единица измерения</t>
  </si>
  <si>
    <t>Фактические показатели 
за год, предшествующий базовому периоду</t>
  </si>
  <si>
    <t>Предложения 
на расчетный период регулирования</t>
  </si>
  <si>
    <t>1.</t>
  </si>
  <si>
    <t>Показатели эффективности деятельности организации</t>
  </si>
  <si>
    <t>1.1.</t>
  </si>
  <si>
    <t>Выручка</t>
  </si>
  <si>
    <t>тыс. рублей</t>
  </si>
  <si>
    <t>1.2.</t>
  </si>
  <si>
    <t>Прибыль (убыток) от продаж</t>
  </si>
  <si>
    <t>1.3.</t>
  </si>
  <si>
    <t>EBITDA (прибыль до процентов, налогов и амортизации)</t>
  </si>
  <si>
    <t>1.4.</t>
  </si>
  <si>
    <t>Чистая прибыль (убыток)</t>
  </si>
  <si>
    <t>2.</t>
  </si>
  <si>
    <t>Показатели рентабельности организации</t>
  </si>
  <si>
    <t>2.1.</t>
  </si>
  <si>
    <t>Рентабельность продаж (величина прибыли от продаж 
в каждом рубле выручки). 
Нормальное значение для данной отрасли от 9 процентов и более</t>
  </si>
  <si>
    <t>процент</t>
  </si>
  <si>
    <t>3.</t>
  </si>
  <si>
    <t>Показатели регулируемых 
видов деятельности организации</t>
  </si>
  <si>
    <t>3.1.</t>
  </si>
  <si>
    <t>МВт</t>
  </si>
  <si>
    <t>3.2.</t>
  </si>
  <si>
    <t>МВт·ч</t>
  </si>
  <si>
    <t>3.3.</t>
  </si>
  <si>
    <t xml:space="preserve">
3.4.</t>
  </si>
  <si>
    <t xml:space="preserve">
тыс. кВт·ч</t>
  </si>
  <si>
    <t>3.5.</t>
  </si>
  <si>
    <t>тыс. кВт·ч</t>
  </si>
  <si>
    <t>3.6.</t>
  </si>
  <si>
    <t>3.7.</t>
  </si>
  <si>
    <t>3.8.</t>
  </si>
  <si>
    <t>4.</t>
  </si>
  <si>
    <t>Необходимая валовая выручка по регулируемым видам деятельности организации - всего</t>
  </si>
  <si>
    <t>4.1.</t>
  </si>
  <si>
    <t>в том числе:</t>
  </si>
  <si>
    <t>оплата труда</t>
  </si>
  <si>
    <t>ремонт основных фондов</t>
  </si>
  <si>
    <t>материальные затраты</t>
  </si>
  <si>
    <t>4.2.</t>
  </si>
  <si>
    <t>4.3.</t>
  </si>
  <si>
    <t>Выпадающие, 
излишние доходы (расходы) прошлых лет</t>
  </si>
  <si>
    <t>4.4.</t>
  </si>
  <si>
    <t>Инвестиции, осуществляемые 
за счет тарифных источников</t>
  </si>
  <si>
    <t>4.4.1.</t>
  </si>
  <si>
    <t>Реквизиты инвестиционной программы (кем утверждена, дата утверждения, номер приказа)</t>
  </si>
  <si>
    <t>Справочно:</t>
  </si>
  <si>
    <t>у.е.</t>
  </si>
  <si>
    <t>тыс. рублей (у.е.)</t>
  </si>
  <si>
    <t>5.</t>
  </si>
  <si>
    <t>Показатели численности персонала и фонда оплаты труда по регулируемым видам деятельности</t>
  </si>
  <si>
    <t>5.1.</t>
  </si>
  <si>
    <t>Среднесписочная численность персонала</t>
  </si>
  <si>
    <t>человек</t>
  </si>
  <si>
    <t>5.2.</t>
  </si>
  <si>
    <t>Среднемесячная заработная плата на одного работника</t>
  </si>
  <si>
    <t>тыс. рублей на 
человека</t>
  </si>
  <si>
    <t>5.3.</t>
  </si>
  <si>
    <t>Реквизиты отраслевого тарифного соглашения (дата утверждения, срок действия)</t>
  </si>
  <si>
    <t>Уставный капитал (складочный капитал, уставный фонд, вклады товарищей)</t>
  </si>
  <si>
    <t>Анализ финансовой устойчивости по величине излишка (недостатка) собственных оборотных средств</t>
  </si>
  <si>
    <r>
      <t xml:space="preserve">Показатели, утвержденные 
на базовый период </t>
    </r>
    <r>
      <rPr>
        <vertAlign val="superscript"/>
        <sz val="12"/>
        <rFont val="Times New Roman"/>
        <family val="1"/>
        <charset val="204"/>
      </rPr>
      <t>1</t>
    </r>
  </si>
  <si>
    <r>
      <t xml:space="preserve">Расчетный объем услуг в части управления технологическими режимами </t>
    </r>
    <r>
      <rPr>
        <vertAlign val="superscript"/>
        <sz val="12"/>
        <rFont val="Times New Roman"/>
        <family val="1"/>
        <charset val="204"/>
      </rPr>
      <t>2</t>
    </r>
  </si>
  <si>
    <r>
      <t xml:space="preserve">Расчетный объем услуг в части обеспечения надежности </t>
    </r>
    <r>
      <rPr>
        <vertAlign val="superscript"/>
        <sz val="12"/>
        <rFont val="Times New Roman"/>
        <family val="1"/>
        <charset val="204"/>
      </rPr>
      <t>2</t>
    </r>
  </si>
  <si>
    <r>
      <t xml:space="preserve">Заявленная мощность </t>
    </r>
    <r>
      <rPr>
        <vertAlign val="superscript"/>
        <sz val="12"/>
        <rFont val="Times New Roman"/>
        <family val="1"/>
        <charset val="204"/>
      </rPr>
      <t>3</t>
    </r>
  </si>
  <si>
    <r>
      <t xml:space="preserve">
Объем полезного отпуска электроэнергии - всего </t>
    </r>
    <r>
      <rPr>
        <vertAlign val="superscript"/>
        <sz val="12"/>
        <rFont val="Times New Roman"/>
        <family val="1"/>
        <charset val="204"/>
      </rPr>
      <t>3</t>
    </r>
  </si>
  <si>
    <r>
      <t xml:space="preserve">Объем полезного отпуска электроэнергии населению и приравненным к нему категориям потребителей </t>
    </r>
    <r>
      <rPr>
        <vertAlign val="superscript"/>
        <sz val="12"/>
        <rFont val="Times New Roman"/>
        <family val="1"/>
        <charset val="204"/>
      </rPr>
      <t>3</t>
    </r>
  </si>
  <si>
    <r>
      <t>Норматив потерь электрической энергии (с указанием реквизитов приказа Минэнерго России, которым утверждены нормативы)</t>
    </r>
    <r>
      <rPr>
        <vertAlign val="superscript"/>
        <sz val="12"/>
        <rFont val="Times New Roman"/>
        <family val="1"/>
        <charset val="204"/>
      </rPr>
      <t>3</t>
    </r>
  </si>
  <si>
    <r>
      <t>Реквизиты программы энергоэффективности (кем утверждена, дата утверждения, номер приказа)</t>
    </r>
    <r>
      <rPr>
        <vertAlign val="superscript"/>
        <sz val="12"/>
        <rFont val="Times New Roman"/>
        <family val="1"/>
        <charset val="204"/>
      </rPr>
      <t>3</t>
    </r>
  </si>
  <si>
    <r>
      <t xml:space="preserve">Суммарный объем производства и потребления электрической энергии участниками оптового рынка электрической энергии </t>
    </r>
    <r>
      <rPr>
        <vertAlign val="superscript"/>
        <sz val="12"/>
        <rFont val="Times New Roman"/>
        <family val="1"/>
        <charset val="204"/>
      </rPr>
      <t>4</t>
    </r>
  </si>
  <si>
    <r>
      <t xml:space="preserve">Расходы, связанные
с производством
и реализацией </t>
    </r>
    <r>
      <rPr>
        <vertAlign val="superscript"/>
        <sz val="12"/>
        <rFont val="Times New Roman"/>
        <family val="1"/>
        <charset val="204"/>
      </rPr>
      <t>2, 4</t>
    </r>
    <r>
      <rPr>
        <sz val="12"/>
        <rFont val="Times New Roman"/>
        <family val="1"/>
        <charset val="204"/>
      </rPr>
      <t xml:space="preserve">; подконтрольные расходы </t>
    </r>
    <r>
      <rPr>
        <vertAlign val="superscript"/>
        <sz val="12"/>
        <rFont val="Times New Roman"/>
        <family val="1"/>
        <charset val="204"/>
      </rPr>
      <t>3</t>
    </r>
    <r>
      <rPr>
        <sz val="12"/>
        <rFont val="Times New Roman"/>
        <family val="1"/>
        <charset val="204"/>
      </rPr>
      <t xml:space="preserve"> - всего</t>
    </r>
  </si>
  <si>
    <r>
      <t xml:space="preserve">Расходы, за исключением указанных в подпункте 4.1 </t>
    </r>
    <r>
      <rPr>
        <vertAlign val="superscript"/>
        <sz val="12"/>
        <rFont val="Times New Roman"/>
        <family val="1"/>
        <charset val="204"/>
      </rPr>
      <t>2, 4</t>
    </r>
    <r>
      <rPr>
        <sz val="12"/>
        <rFont val="Times New Roman"/>
        <family val="1"/>
        <charset val="204"/>
      </rPr>
      <t xml:space="preserve">; неподконтрольные расходы </t>
    </r>
    <r>
      <rPr>
        <vertAlign val="superscript"/>
        <sz val="12"/>
        <rFont val="Times New Roman"/>
        <family val="1"/>
        <charset val="204"/>
      </rPr>
      <t>3</t>
    </r>
    <r>
      <rPr>
        <sz val="12"/>
        <rFont val="Times New Roman"/>
        <family val="1"/>
        <charset val="204"/>
      </rPr>
      <t xml:space="preserve"> - всего </t>
    </r>
    <r>
      <rPr>
        <vertAlign val="superscript"/>
        <sz val="12"/>
        <rFont val="Times New Roman"/>
        <family val="1"/>
        <charset val="204"/>
      </rPr>
      <t>3</t>
    </r>
  </si>
  <si>
    <r>
      <t xml:space="preserve">Объем условных единиц </t>
    </r>
    <r>
      <rPr>
        <vertAlign val="superscript"/>
        <sz val="12"/>
        <rFont val="Times New Roman"/>
        <family val="1"/>
        <charset val="204"/>
      </rPr>
      <t>3</t>
    </r>
  </si>
  <si>
    <r>
      <t xml:space="preserve">Операционные расходы на условную единицу </t>
    </r>
    <r>
      <rPr>
        <vertAlign val="superscript"/>
        <sz val="12"/>
        <rFont val="Times New Roman"/>
        <family val="1"/>
        <charset val="204"/>
      </rPr>
      <t>3</t>
    </r>
  </si>
  <si>
    <r>
      <t>_____</t>
    </r>
    <r>
      <rPr>
        <vertAlign val="superscript"/>
        <sz val="10"/>
        <rFont val="Times New Roman"/>
        <family val="1"/>
        <charset val="204"/>
      </rPr>
      <t>1</t>
    </r>
    <r>
      <rPr>
        <sz val="10"/>
        <color indexed="9"/>
        <rFont val="Times New Roman"/>
        <family val="1"/>
        <charset val="204"/>
      </rPr>
      <t>_</t>
    </r>
    <r>
      <rPr>
        <sz val="10"/>
        <rFont val="Times New Roman"/>
        <family val="1"/>
        <charset val="204"/>
      </rPr>
      <t>Базовый период - год, предшествующий расчетному периоду регулирования.</t>
    </r>
  </si>
  <si>
    <r>
      <t>_____</t>
    </r>
    <r>
      <rPr>
        <vertAlign val="superscript"/>
        <sz val="10"/>
        <rFont val="Times New Roman"/>
        <family val="1"/>
        <charset val="204"/>
      </rPr>
      <t>2</t>
    </r>
    <r>
      <rPr>
        <sz val="10"/>
        <color indexed="9"/>
        <rFont val="Times New Roman"/>
        <family val="1"/>
        <charset val="204"/>
      </rPr>
      <t>_</t>
    </r>
    <r>
      <rPr>
        <sz val="10"/>
        <rFont val="Times New Roman"/>
        <family val="1"/>
        <charset val="204"/>
      </rPr>
      <t>Заполняются организацией, осуществляющей оперативно-диспетчерское управление в электроэнергетике.</t>
    </r>
  </si>
  <si>
    <r>
      <t>_____</t>
    </r>
    <r>
      <rPr>
        <vertAlign val="superscript"/>
        <sz val="10"/>
        <rFont val="Times New Roman"/>
        <family val="1"/>
        <charset val="204"/>
      </rPr>
      <t>3</t>
    </r>
    <r>
      <rPr>
        <sz val="10"/>
        <color indexed="9"/>
        <rFont val="Times New Roman"/>
        <family val="1"/>
        <charset val="204"/>
      </rPr>
      <t>_</t>
    </r>
    <r>
      <rPr>
        <sz val="10"/>
        <rFont val="Times New Roman"/>
        <family val="1"/>
        <charset val="204"/>
      </rPr>
      <t>Заполняются сетевыми организациями, осуществляющими передачу электрической энергии (мощности) по электрическим сетям.</t>
    </r>
  </si>
  <si>
    <r>
      <t>_____</t>
    </r>
    <r>
      <rPr>
        <vertAlign val="superscript"/>
        <sz val="10"/>
        <rFont val="Times New Roman"/>
        <family val="1"/>
        <charset val="204"/>
      </rPr>
      <t>4</t>
    </r>
    <r>
      <rPr>
        <sz val="10"/>
        <color indexed="9"/>
        <rFont val="Times New Roman"/>
        <family val="1"/>
        <charset val="204"/>
      </rPr>
      <t>_</t>
    </r>
    <r>
      <rPr>
        <sz val="10"/>
        <rFont val="Times New Roman"/>
        <family val="1"/>
        <charset val="204"/>
      </rPr>
      <t>Заполняются коммерческим оператором оптового рынка электрической энергии (мощности).</t>
    </r>
  </si>
  <si>
    <t>менее 150 кВт</t>
  </si>
  <si>
    <t>от 150 кВт до 670 кВт</t>
  </si>
  <si>
    <t>от 670 кВт до 10 МВт</t>
  </si>
  <si>
    <t>не менее 10 МВт</t>
  </si>
  <si>
    <r>
      <t>_____</t>
    </r>
    <r>
      <rPr>
        <sz val="10"/>
        <rFont val="Times New Roman"/>
        <family val="1"/>
        <charset val="204"/>
      </rPr>
      <t>*</t>
    </r>
    <r>
      <rPr>
        <sz val="10"/>
        <color indexed="9"/>
        <rFont val="Times New Roman"/>
        <family val="1"/>
        <charset val="204"/>
      </rPr>
      <t>_</t>
    </r>
    <r>
      <rPr>
        <sz val="10"/>
        <rFont val="Times New Roman"/>
        <family val="1"/>
        <charset val="204"/>
      </rPr>
      <t>Базовый период - год, предшествующий расчетному периоду регулирования.</t>
    </r>
  </si>
  <si>
    <t>Приложение № 5
к предложению о размере цен (тарифов), долгосрочных параметров регулирования</t>
  </si>
  <si>
    <t>Раздел 3. Цены (тарифы) по регулируемым видам деятельности организации</t>
  </si>
  <si>
    <t>Единица изменения</t>
  </si>
  <si>
    <t>Фактические показатели за год, предшествующий базовому периоду</t>
  </si>
  <si>
    <t>Показатели, утвержденные на базовый период *</t>
  </si>
  <si>
    <t>Предложения на расчетный период регулирования</t>
  </si>
  <si>
    <t>1-е полу-годие</t>
  </si>
  <si>
    <t>2-е полу-годие</t>
  </si>
  <si>
    <t>Для организаций, относящихся к субъектам естественных монополий</t>
  </si>
  <si>
    <t>на услуги по оперативно-диспетчерскому управлению в электроэнергетике</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</si>
  <si>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открытым акционерным обществом "Системный оператор Единой энергетической системы"</t>
  </si>
  <si>
    <t>руб./МВт в мес.</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</si>
  <si>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открытым акционерным обществом "Системный оператор Единой энергетической системы"</t>
  </si>
  <si>
    <t>руб./МВт·ч</t>
  </si>
  <si>
    <t xml:space="preserve">услуги по передаче электрической энергии (мощности) </t>
  </si>
  <si>
    <t>двухставочный тариф</t>
  </si>
  <si>
    <t>ставка на содержание сетей</t>
  </si>
  <si>
    <t>ставка на оплату технологического расхода (потерь)</t>
  </si>
  <si>
    <t>одноставочный тариф</t>
  </si>
  <si>
    <t>На услуги коммерческого оператора оптового рынка электрической энергии (мощности)</t>
  </si>
  <si>
    <t>Для гарантирующих поставщиков</t>
  </si>
  <si>
    <t>величина сбытовой надбавки для тарифной группы потребителей "население" и приравненных к нему категорий потребителей</t>
  </si>
  <si>
    <t>величина сбытовой надбавки для тарифной группы потребителей "сетевые организации, покупающие электрическую энергию для компенсации потерь электрической энергии"</t>
  </si>
  <si>
    <t>доходность продаж для прочих потребителей:</t>
  </si>
  <si>
    <t>Для генерирующих объектов</t>
  </si>
  <si>
    <t>цена на электрическую энергию</t>
  </si>
  <si>
    <t>руб./тыс. кВт·ч</t>
  </si>
  <si>
    <t>в том числе топливная составляющая</t>
  </si>
  <si>
    <t>цена на генерирующую мощность</t>
  </si>
  <si>
    <t>средний одноставочный тариф на тепловую энергию</t>
  </si>
  <si>
    <t>руб./Гкал</t>
  </si>
  <si>
    <t>4.3.1.</t>
  </si>
  <si>
    <t>одноставочный тариф на горячее водоснабжение</t>
  </si>
  <si>
    <t>4.3.2.</t>
  </si>
  <si>
    <t>тариф на отборный пар давлением:</t>
  </si>
  <si>
    <r>
      <t>1,2 - 2,5 кг/см</t>
    </r>
    <r>
      <rPr>
        <vertAlign val="superscript"/>
        <sz val="11"/>
        <color indexed="8"/>
        <rFont val="Times New Roman"/>
        <family val="1"/>
        <charset val="204"/>
      </rPr>
      <t>2</t>
    </r>
  </si>
  <si>
    <r>
      <t>2,5 - 7,0 кг/см</t>
    </r>
    <r>
      <rPr>
        <vertAlign val="superscript"/>
        <sz val="11"/>
        <color indexed="8"/>
        <rFont val="Times New Roman"/>
        <family val="1"/>
        <charset val="204"/>
      </rPr>
      <t>2</t>
    </r>
  </si>
  <si>
    <r>
      <t>7,0 - 13,0 кг/см</t>
    </r>
    <r>
      <rPr>
        <vertAlign val="superscript"/>
        <sz val="11"/>
        <color indexed="8"/>
        <rFont val="Times New Roman"/>
        <family val="1"/>
        <charset val="204"/>
      </rPr>
      <t>2</t>
    </r>
  </si>
  <si>
    <r>
      <t>&gt; 13 кг/см</t>
    </r>
    <r>
      <rPr>
        <vertAlign val="superscript"/>
        <sz val="11"/>
        <color indexed="8"/>
        <rFont val="Times New Roman"/>
        <family val="1"/>
        <charset val="204"/>
      </rPr>
      <t>2</t>
    </r>
  </si>
  <si>
    <t>4.3.3.</t>
  </si>
  <si>
    <t>тариф на острый и редуцированный пар</t>
  </si>
  <si>
    <t>двухставочный тариф на тепловую энергию</t>
  </si>
  <si>
    <t>ставка на содержание тепловой мощности</t>
  </si>
  <si>
    <t>руб./Гкал/ч в месяц</t>
  </si>
  <si>
    <t>4.4.2.</t>
  </si>
  <si>
    <t>тариф на тепловую энергию</t>
  </si>
  <si>
    <t>4.5.</t>
  </si>
  <si>
    <t>средний тариф на теплоноситель, в том числе:</t>
  </si>
  <si>
    <t>руб./куб. метра</t>
  </si>
  <si>
    <t>вода</t>
  </si>
  <si>
    <t>пар</t>
  </si>
  <si>
    <t>уставный капитал</t>
  </si>
  <si>
    <t>капитал и резервы</t>
  </si>
  <si>
    <t>внеоборотные активы</t>
  </si>
  <si>
    <t>запасы</t>
  </si>
  <si>
    <t>прибыль от продаж</t>
  </si>
  <si>
    <t>налоги и амортизация</t>
  </si>
  <si>
    <t>прибыль до налогообложения</t>
  </si>
  <si>
    <t>Фактический адрес *</t>
  </si>
  <si>
    <t xml:space="preserve">Долгосрочные параметры регулирования, определяемые МЕТОДИЧЕСКИМИ УКАЗАНИЯМИ ПО РАСЧЕТУ ТАРИФОВ НА УСЛУГИ ПО ПЕРЕДАЧЕ ЭЛЕКТРИЧЕСКОЙ ЭНЕРГИИ,  УСТАНАВЛИВАЕМЫХ С ПРИМЕНЕНИЕМ МЕТОДА ДОЛГОСРОЧНОЙ ИНДЕКСАЦИИ НЕОБХОДИМОЙ ВАЛОВОЙ ВЫРУЧКИ, утвержденные ПРИКАЗОМ ФСТ РФ от 17 февраля 2012 г. N 98-э
</t>
  </si>
  <si>
    <t>Ед. изм.</t>
  </si>
  <si>
    <t>Базовый уровень подконтрольных расходов</t>
  </si>
  <si>
    <t>тыс. руб.</t>
  </si>
  <si>
    <t>индекс эффективности операционных расходов</t>
  </si>
  <si>
    <t>%</t>
  </si>
  <si>
    <t>количество активов</t>
  </si>
  <si>
    <t>индекс изменения количества активов</t>
  </si>
  <si>
    <t xml:space="preserve">коэффициент эластичности затрат по росту активов (коэффициент эластичности подконтрольных расходов по количеству активов)
</t>
  </si>
  <si>
    <t xml:space="preserve">максимальная возможная корректировка необходимой валовой выручки, осуществляемая с учетом достижения установленного уровня надежности и качества услуг
</t>
  </si>
  <si>
    <t xml:space="preserve">величина технологического расхода (потерь) электрической энергии
</t>
  </si>
  <si>
    <t>млн кВт.ч</t>
  </si>
  <si>
    <t xml:space="preserve">уровень надежности и качества реализуемых товаров (услуг), устанавливаемый в соответствии с 
Основами  ценообразования в т.ч.:
</t>
  </si>
  <si>
    <t>Показатель средней продолжительности прекращений передачи электрической энергии (Пп)</t>
  </si>
  <si>
    <t>Показатель качества предоставления возможности технологического присоединения (Птпр)</t>
  </si>
  <si>
    <t>Показатель уровня качества оказываемых услуг территориальных сетевых организаций (Птсо)</t>
  </si>
  <si>
    <t xml:space="preserve">(об установлении тарифов на услуги по передаче электрической энергии (мощности) на 2016 год
(расчетный период регулирования) 
</t>
  </si>
  <si>
    <t>Общество с ограниченной ответсвенностью "Волгаэнергосеть"</t>
  </si>
  <si>
    <t>ООО "Волгаэнергосеть"</t>
  </si>
  <si>
    <t>400075,г. Волгоград, пр.им. маршала Г.К. Жукова , д.185А</t>
  </si>
  <si>
    <t>Нечаев Эдуард Геннадьевич</t>
  </si>
  <si>
    <t>3443930152</t>
  </si>
  <si>
    <t>344301001</t>
  </si>
  <si>
    <t>(8442) 58-05-23</t>
  </si>
  <si>
    <t>vlgset@mail.ru</t>
  </si>
  <si>
    <t xml:space="preserve">
</t>
  </si>
  <si>
    <t>1.897</t>
  </si>
  <si>
    <t>1 526,82</t>
  </si>
  <si>
    <t>Отраслевое тарифное соглашение в электроэнергетике Российской Федерации на 2013-2015 годы , утвержденное  Председателем Общественного объединения - "Всероссийский Электропрофсоюз", генеральным директором Общероссийского отраслевого объединения работодателей электроэнергетики 18.03.2013г.</t>
  </si>
  <si>
    <t>-</t>
  </si>
</sst>
</file>

<file path=xl/styles.xml><?xml version="1.0" encoding="utf-8"?>
<styleSheet xmlns="http://schemas.openxmlformats.org/spreadsheetml/2006/main">
  <numFmts count="6">
    <numFmt numFmtId="164" formatCode="0.0"/>
    <numFmt numFmtId="165" formatCode="0.0%"/>
    <numFmt numFmtId="166" formatCode="0.000%"/>
    <numFmt numFmtId="167" formatCode="#,##0.000000"/>
    <numFmt numFmtId="168" formatCode="#,##0.0000"/>
    <numFmt numFmtId="169" formatCode="0.000"/>
  </numFmts>
  <fonts count="28">
    <font>
      <sz val="11"/>
      <color theme="1"/>
      <name val="Calibri"/>
      <family val="2"/>
      <charset val="204"/>
      <scheme val="minor"/>
    </font>
    <font>
      <sz val="11"/>
      <color indexed="8"/>
      <name val="Calibri"/>
      <family val="2"/>
      <charset val="204"/>
    </font>
    <font>
      <sz val="12"/>
      <name val="Times New Roman"/>
      <family val="1"/>
      <charset val="204"/>
    </font>
    <font>
      <sz val="10"/>
      <name val="Times New Roman"/>
      <family val="1"/>
      <charset val="204"/>
    </font>
    <font>
      <sz val="13"/>
      <name val="Times New Roman"/>
      <family val="1"/>
      <charset val="204"/>
    </font>
    <font>
      <vertAlign val="superscript"/>
      <sz val="12"/>
      <name val="Times New Roman"/>
      <family val="1"/>
      <charset val="204"/>
    </font>
    <font>
      <i/>
      <sz val="12"/>
      <name val="Times New Roman"/>
      <family val="1"/>
      <charset val="204"/>
    </font>
    <font>
      <sz val="10"/>
      <color indexed="9"/>
      <name val="Times New Roman"/>
      <family val="1"/>
      <charset val="204"/>
    </font>
    <font>
      <vertAlign val="superscript"/>
      <sz val="10"/>
      <name val="Times New Roman"/>
      <family val="1"/>
      <charset val="204"/>
    </font>
    <font>
      <sz val="11"/>
      <color indexed="8"/>
      <name val="Calibri"/>
      <family val="2"/>
      <charset val="204"/>
    </font>
    <font>
      <sz val="11"/>
      <color indexed="8"/>
      <name val="Times New Roman"/>
      <family val="1"/>
      <charset val="204"/>
    </font>
    <font>
      <sz val="11"/>
      <name val="Times New Roman"/>
      <family val="1"/>
      <charset val="204"/>
    </font>
    <font>
      <vertAlign val="superscript"/>
      <sz val="11"/>
      <color indexed="8"/>
      <name val="Times New Roman"/>
      <family val="1"/>
      <charset val="204"/>
    </font>
    <font>
      <sz val="9"/>
      <name val="Times New Roman"/>
      <family val="1"/>
      <charset val="204"/>
    </font>
    <font>
      <sz val="10"/>
      <name val="Arial Cyr"/>
      <family val="2"/>
      <charset val="204"/>
    </font>
    <font>
      <b/>
      <sz val="9"/>
      <name val="Times New Roman"/>
      <family val="1"/>
      <charset val="204"/>
    </font>
    <font>
      <b/>
      <sz val="9"/>
      <name val="Tahoma"/>
      <family val="2"/>
      <charset val="204"/>
    </font>
    <font>
      <b/>
      <sz val="14"/>
      <name val="Franklin Gothic Medium"/>
      <family val="2"/>
      <charset val="204"/>
    </font>
    <font>
      <sz val="9"/>
      <name val="Tahoma"/>
      <family val="2"/>
      <charset val="204"/>
    </font>
    <font>
      <sz val="10"/>
      <name val="Arial Cyr"/>
      <charset val="204"/>
    </font>
    <font>
      <sz val="10"/>
      <name val="Tahoma"/>
      <family val="2"/>
      <charset val="204"/>
    </font>
    <font>
      <sz val="10"/>
      <color indexed="8"/>
      <name val="Times New Roman"/>
      <family val="1"/>
      <charset val="204"/>
    </font>
    <font>
      <sz val="9"/>
      <color indexed="8"/>
      <name val="Times New Roman"/>
      <family val="1"/>
      <charset val="204"/>
    </font>
    <font>
      <sz val="12"/>
      <color indexed="8"/>
      <name val="Times New Roman"/>
      <family val="1"/>
      <charset val="204"/>
    </font>
    <font>
      <b/>
      <sz val="13"/>
      <color indexed="8"/>
      <name val="Times New Roman"/>
      <family val="1"/>
      <charset val="204"/>
    </font>
    <font>
      <sz val="13"/>
      <color indexed="8"/>
      <name val="Times New Roman"/>
      <family val="1"/>
      <charset val="204"/>
    </font>
    <font>
      <sz val="1"/>
      <color indexed="8"/>
      <name val="Times New Roman"/>
      <family val="1"/>
      <charset val="204"/>
    </font>
    <font>
      <b/>
      <sz val="12"/>
      <color indexed="8"/>
      <name val="Times New Roman"/>
      <family val="1"/>
      <charset val="204"/>
    </font>
  </fonts>
  <fills count="4">
    <fill>
      <patternFill patternType="none"/>
    </fill>
    <fill>
      <patternFill patternType="gray125"/>
    </fill>
    <fill>
      <patternFill patternType="solid">
        <fgColor indexed="43"/>
        <bgColor indexed="64"/>
      </patternFill>
    </fill>
    <fill>
      <patternFill patternType="solid">
        <fgColor indexed="22"/>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medium">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8"/>
      </right>
      <top style="thin">
        <color indexed="8"/>
      </top>
      <bottom/>
      <diagonal/>
    </border>
    <border>
      <left style="thin">
        <color indexed="8"/>
      </left>
      <right style="thin">
        <color indexed="8"/>
      </right>
      <top style="thin">
        <color indexed="8"/>
      </top>
      <bottom/>
      <diagonal/>
    </border>
    <border>
      <left style="thin">
        <color indexed="8"/>
      </left>
      <right/>
      <top style="thin">
        <color indexed="8"/>
      </top>
      <bottom/>
      <diagonal/>
    </border>
  </borders>
  <cellStyleXfs count="9">
    <xf numFmtId="0" fontId="0" fillId="0" borderId="0"/>
    <xf numFmtId="0" fontId="17" fillId="0" borderId="0" applyBorder="0">
      <alignment horizontal="center" vertical="center" wrapText="1"/>
    </xf>
    <xf numFmtId="0" fontId="16" fillId="0" borderId="0" applyBorder="0">
      <alignment horizontal="center" vertical="center" wrapText="1"/>
    </xf>
    <xf numFmtId="4" fontId="18" fillId="2" borderId="1" applyBorder="0">
      <alignment horizontal="right"/>
    </xf>
    <xf numFmtId="0" fontId="14" fillId="0" borderId="0"/>
    <xf numFmtId="0" fontId="18" fillId="0" borderId="0">
      <alignment horizontal="left" vertical="center"/>
    </xf>
    <xf numFmtId="0" fontId="19" fillId="0" borderId="0"/>
    <xf numFmtId="0" fontId="9" fillId="0" borderId="0"/>
    <xf numFmtId="9" fontId="1" fillId="0" borderId="0" applyFill="0" applyBorder="0" applyAlignment="0" applyProtection="0"/>
  </cellStyleXfs>
  <cellXfs count="92">
    <xf numFmtId="0" fontId="0" fillId="0" borderId="0" xfId="0"/>
    <xf numFmtId="0" fontId="21" fillId="0" borderId="0" xfId="0" applyFont="1" applyAlignment="1">
      <alignment horizontal="left" vertical="center" indent="15"/>
    </xf>
    <xf numFmtId="0" fontId="22" fillId="0" borderId="0" xfId="0" applyFont="1" applyAlignment="1">
      <alignment horizontal="left" vertical="center" indent="15"/>
    </xf>
    <xf numFmtId="0" fontId="23" fillId="0" borderId="0" xfId="0" applyFont="1" applyAlignment="1">
      <alignment vertical="center"/>
    </xf>
    <xf numFmtId="0" fontId="24" fillId="0" borderId="0" xfId="0" applyFont="1" applyAlignment="1">
      <alignment vertical="center"/>
    </xf>
    <xf numFmtId="0" fontId="0" fillId="0" borderId="0" xfId="0" applyBorder="1"/>
    <xf numFmtId="0" fontId="0" fillId="0" borderId="0" xfId="0" applyAlignment="1">
      <alignment vertical="center"/>
    </xf>
    <xf numFmtId="0" fontId="21" fillId="0" borderId="0" xfId="0" applyFont="1" applyAlignment="1">
      <alignment vertical="center" wrapText="1"/>
    </xf>
    <xf numFmtId="0" fontId="0" fillId="0" borderId="0" xfId="0" applyAlignment="1"/>
    <xf numFmtId="0" fontId="25" fillId="0" borderId="0" xfId="0" applyFont="1" applyAlignment="1"/>
    <xf numFmtId="0" fontId="2" fillId="0" borderId="0" xfId="0" applyFont="1"/>
    <xf numFmtId="0" fontId="2" fillId="0" borderId="2" xfId="0" applyFont="1" applyBorder="1" applyAlignment="1">
      <alignment horizontal="center" vertical="center" wrapText="1"/>
    </xf>
    <xf numFmtId="0" fontId="7" fillId="0" borderId="0" xfId="0" applyFont="1"/>
    <xf numFmtId="0" fontId="3" fillId="0" borderId="0" xfId="0" applyFont="1"/>
    <xf numFmtId="0" fontId="11" fillId="0" borderId="0" xfId="0" applyFont="1" applyAlignment="1">
      <alignment horizontal="center" vertical="center" wrapText="1"/>
    </xf>
    <xf numFmtId="0" fontId="11" fillId="0" borderId="0" xfId="0" applyFont="1" applyAlignment="1">
      <alignment vertical="top"/>
    </xf>
    <xf numFmtId="0" fontId="2" fillId="0" borderId="2" xfId="0" applyFont="1" applyBorder="1" applyAlignment="1">
      <alignment horizontal="center" vertical="top"/>
    </xf>
    <xf numFmtId="0" fontId="26" fillId="0" borderId="0" xfId="0" applyFont="1" applyBorder="1" applyAlignment="1">
      <alignment vertical="center"/>
    </xf>
    <xf numFmtId="0" fontId="0" fillId="0" borderId="0" xfId="0" applyAlignment="1">
      <alignment horizontal="center" vertical="center" wrapText="1"/>
    </xf>
    <xf numFmtId="4" fontId="2" fillId="0" borderId="2" xfId="0" applyNumberFormat="1" applyFont="1" applyBorder="1" applyAlignment="1">
      <alignment horizontal="center" vertical="top"/>
    </xf>
    <xf numFmtId="0" fontId="15" fillId="0" borderId="1" xfId="4" applyNumberFormat="1" applyFont="1" applyFill="1" applyBorder="1" applyAlignment="1">
      <alignment horizontal="left" wrapText="1"/>
    </xf>
    <xf numFmtId="0" fontId="15" fillId="0" borderId="1" xfId="2" applyFont="1" applyFill="1" applyBorder="1" applyAlignment="1">
      <alignment horizontal="center" vertical="center" wrapText="1"/>
    </xf>
    <xf numFmtId="0" fontId="15" fillId="0" borderId="1" xfId="4" applyNumberFormat="1" applyFont="1" applyFill="1" applyBorder="1" applyAlignment="1">
      <alignment horizontal="center" vertical="center"/>
    </xf>
    <xf numFmtId="49" fontId="13" fillId="0" borderId="1" xfId="1" applyNumberFormat="1" applyFont="1" applyFill="1" applyBorder="1" applyAlignment="1">
      <alignment horizontal="left" vertical="center" wrapText="1"/>
    </xf>
    <xf numFmtId="0" fontId="13" fillId="0" borderId="1" xfId="4" applyNumberFormat="1" applyFont="1" applyFill="1" applyBorder="1" applyAlignment="1">
      <alignment horizontal="center" vertical="center"/>
    </xf>
    <xf numFmtId="164" fontId="13" fillId="0" borderId="1" xfId="4" applyNumberFormat="1" applyFont="1" applyFill="1" applyBorder="1" applyAlignment="1" applyProtection="1">
      <alignment horizontal="right" vertical="center"/>
      <protection locked="0"/>
    </xf>
    <xf numFmtId="165" fontId="13" fillId="0" borderId="1" xfId="4" applyNumberFormat="1" applyFont="1" applyFill="1" applyBorder="1" applyAlignment="1" applyProtection="1">
      <alignment horizontal="right" vertical="center"/>
      <protection locked="0"/>
    </xf>
    <xf numFmtId="4" fontId="13" fillId="0" borderId="1" xfId="4" applyNumberFormat="1" applyFont="1" applyFill="1" applyBorder="1" applyAlignment="1" applyProtection="1">
      <alignment horizontal="right" vertical="center"/>
      <protection locked="0"/>
    </xf>
    <xf numFmtId="166" fontId="13" fillId="0" borderId="1" xfId="8" applyNumberFormat="1" applyFont="1" applyFill="1" applyBorder="1" applyAlignment="1">
      <alignment horizontal="right" vertical="center"/>
    </xf>
    <xf numFmtId="0" fontId="13" fillId="0" borderId="1" xfId="4" applyNumberFormat="1" applyFont="1" applyFill="1" applyBorder="1" applyAlignment="1">
      <alignment horizontal="left" vertical="center" wrapText="1"/>
    </xf>
    <xf numFmtId="167" fontId="13" fillId="0" borderId="1" xfId="4" applyNumberFormat="1" applyFont="1" applyFill="1" applyBorder="1" applyAlignment="1" applyProtection="1">
      <alignment horizontal="right" vertical="center"/>
      <protection locked="0"/>
    </xf>
    <xf numFmtId="0" fontId="13" fillId="0" borderId="1" xfId="4" applyNumberFormat="1" applyFont="1" applyFill="1" applyBorder="1" applyAlignment="1">
      <alignment horizontal="center"/>
    </xf>
    <xf numFmtId="0" fontId="13" fillId="3" borderId="1" xfId="4" applyNumberFormat="1" applyFont="1" applyFill="1" applyBorder="1" applyAlignment="1">
      <alignment wrapText="1"/>
    </xf>
    <xf numFmtId="0" fontId="13" fillId="3" borderId="1" xfId="4" applyNumberFormat="1" applyFont="1" applyFill="1" applyBorder="1" applyAlignment="1"/>
    <xf numFmtId="0" fontId="13" fillId="0" borderId="1" xfId="4" applyNumberFormat="1" applyFont="1" applyFill="1" applyBorder="1" applyAlignment="1">
      <alignment wrapText="1"/>
    </xf>
    <xf numFmtId="0" fontId="13" fillId="0" borderId="1" xfId="4" applyNumberFormat="1" applyFont="1" applyFill="1" applyBorder="1" applyAlignment="1"/>
    <xf numFmtId="168" fontId="18" fillId="0" borderId="3" xfId="3" applyNumberFormat="1" applyFill="1" applyBorder="1" applyAlignment="1">
      <alignment horizontal="right" vertical="center"/>
    </xf>
    <xf numFmtId="0" fontId="0" fillId="0" borderId="0" xfId="0" applyBorder="1" applyAlignment="1">
      <alignment horizontal="center" vertical="center" wrapText="1"/>
    </xf>
    <xf numFmtId="49" fontId="20" fillId="0" borderId="0" xfId="6" applyNumberFormat="1" applyFont="1" applyFill="1" applyBorder="1" applyAlignment="1" applyProtection="1">
      <alignment horizontal="center" vertical="center" wrapText="1"/>
      <protection locked="0"/>
    </xf>
    <xf numFmtId="49" fontId="18" fillId="0" borderId="0" xfId="5" applyNumberFormat="1" applyFont="1" applyFill="1" applyBorder="1" applyAlignment="1" applyProtection="1">
      <alignment horizontal="center" vertical="center" wrapText="1"/>
    </xf>
    <xf numFmtId="4" fontId="0" fillId="0" borderId="0" xfId="0" applyNumberFormat="1"/>
    <xf numFmtId="49" fontId="0" fillId="0" borderId="0" xfId="0" applyNumberFormat="1" applyBorder="1" applyAlignment="1">
      <alignment horizontal="center" vertical="center" wrapText="1"/>
    </xf>
    <xf numFmtId="49" fontId="0" fillId="0" borderId="0" xfId="0" applyNumberFormat="1"/>
    <xf numFmtId="49" fontId="0" fillId="0" borderId="0" xfId="0" applyNumberFormat="1" applyAlignment="1">
      <alignment horizontal="center"/>
    </xf>
    <xf numFmtId="169" fontId="13" fillId="0" borderId="1" xfId="4" applyNumberFormat="1" applyFont="1" applyFill="1" applyBorder="1" applyAlignment="1" applyProtection="1">
      <alignment horizontal="right" vertical="center"/>
      <protection locked="0"/>
    </xf>
    <xf numFmtId="49" fontId="0" fillId="0" borderId="0" xfId="0" applyNumberFormat="1" applyAlignment="1">
      <alignment wrapText="1"/>
    </xf>
    <xf numFmtId="168" fontId="18" fillId="0" borderId="3" xfId="3" applyNumberFormat="1" applyFont="1" applyFill="1" applyBorder="1" applyAlignment="1">
      <alignment horizontal="right" vertical="center"/>
    </xf>
    <xf numFmtId="0" fontId="10" fillId="0" borderId="1" xfId="7" applyFont="1" applyBorder="1" applyAlignment="1">
      <alignment horizontal="center" vertical="center" wrapText="1"/>
    </xf>
    <xf numFmtId="0" fontId="10" fillId="0" borderId="6" xfId="7" applyFont="1" applyBorder="1" applyAlignment="1">
      <alignment horizontal="center" vertical="center" wrapText="1"/>
    </xf>
    <xf numFmtId="0" fontId="10" fillId="0" borderId="1" xfId="7" applyFont="1" applyBorder="1" applyAlignment="1">
      <alignment horizontal="center" vertical="top" wrapText="1"/>
    </xf>
    <xf numFmtId="0" fontId="10" fillId="0" borderId="1" xfId="7" applyFont="1" applyBorder="1" applyAlignment="1">
      <alignment horizontal="left" vertical="top" wrapText="1"/>
    </xf>
    <xf numFmtId="0" fontId="10" fillId="0" borderId="1" xfId="7" applyFont="1" applyBorder="1" applyAlignment="1">
      <alignment horizontal="center" vertical="top"/>
    </xf>
    <xf numFmtId="164" fontId="10" fillId="0" borderId="1" xfId="7" applyNumberFormat="1" applyFont="1" applyBorder="1" applyAlignment="1">
      <alignment horizontal="center" vertical="top"/>
    </xf>
    <xf numFmtId="0" fontId="3" fillId="0" borderId="0" xfId="0" applyFont="1" applyAlignment="1">
      <alignment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 xfId="0" applyFont="1" applyBorder="1" applyAlignment="1">
      <alignment horizontal="center" vertical="center" wrapText="1"/>
    </xf>
    <xf numFmtId="0" fontId="2" fillId="0" borderId="0" xfId="0" applyFont="1" applyAlignment="1">
      <alignment horizontal="center" vertical="center" wrapText="1"/>
    </xf>
    <xf numFmtId="0" fontId="2" fillId="0" borderId="1" xfId="0" applyFont="1" applyBorder="1" applyAlignment="1">
      <alignment horizontal="center" vertical="top" wrapText="1"/>
    </xf>
    <xf numFmtId="0" fontId="2" fillId="0" borderId="1" xfId="0" applyFont="1" applyBorder="1" applyAlignment="1">
      <alignment horizontal="left" vertical="top" wrapText="1"/>
    </xf>
    <xf numFmtId="0" fontId="2" fillId="0" borderId="1" xfId="0" applyFont="1" applyBorder="1" applyAlignment="1">
      <alignment horizontal="center" vertical="top"/>
    </xf>
    <xf numFmtId="0" fontId="2" fillId="0" borderId="0" xfId="0" applyFont="1" applyAlignment="1">
      <alignment vertical="top"/>
    </xf>
    <xf numFmtId="4" fontId="23" fillId="0" borderId="1" xfId="0" applyNumberFormat="1" applyFont="1" applyBorder="1" applyAlignment="1">
      <alignment horizontal="center" vertical="top" wrapText="1"/>
    </xf>
    <xf numFmtId="4" fontId="27" fillId="0" borderId="1" xfId="0" applyNumberFormat="1" applyFont="1" applyBorder="1" applyAlignment="1">
      <alignment horizontal="center" vertical="top" wrapText="1"/>
    </xf>
    <xf numFmtId="0" fontId="23" fillId="0" borderId="1" xfId="0" applyFont="1" applyBorder="1" applyAlignment="1">
      <alignment horizontal="center" vertical="top" wrapText="1"/>
    </xf>
    <xf numFmtId="0" fontId="23" fillId="0" borderId="1" xfId="0" applyFont="1" applyBorder="1" applyAlignment="1">
      <alignment vertical="top" wrapText="1"/>
    </xf>
    <xf numFmtId="2" fontId="23" fillId="0" borderId="1" xfId="0" applyNumberFormat="1" applyFont="1" applyBorder="1" applyAlignment="1">
      <alignment horizontal="center" vertical="top" wrapText="1"/>
    </xf>
    <xf numFmtId="0" fontId="2" fillId="0" borderId="1" xfId="0" applyFont="1" applyBorder="1" applyAlignment="1">
      <alignment horizontal="center" wrapText="1"/>
    </xf>
    <xf numFmtId="0" fontId="2" fillId="0" borderId="1" xfId="0" applyFont="1" applyBorder="1" applyAlignment="1">
      <alignment horizontal="left" wrapText="1"/>
    </xf>
    <xf numFmtId="0" fontId="2" fillId="0" borderId="1" xfId="0" applyFont="1" applyBorder="1" applyAlignment="1">
      <alignment horizontal="center"/>
    </xf>
    <xf numFmtId="0" fontId="2" fillId="0" borderId="0" xfId="0" applyFont="1" applyAlignment="1"/>
    <xf numFmtId="0" fontId="2" fillId="0" borderId="1" xfId="0" applyFont="1" applyBorder="1" applyAlignment="1">
      <alignment horizontal="center" vertical="center"/>
    </xf>
    <xf numFmtId="1" fontId="23" fillId="0" borderId="1" xfId="0" applyNumberFormat="1" applyFont="1" applyBorder="1" applyAlignment="1">
      <alignment horizontal="center" vertical="top" wrapText="1"/>
    </xf>
    <xf numFmtId="0" fontId="23" fillId="0" borderId="1" xfId="0" applyFont="1" applyBorder="1" applyAlignment="1">
      <alignment horizontal="center" wrapText="1"/>
    </xf>
    <xf numFmtId="0" fontId="6" fillId="0" borderId="1" xfId="0" applyFont="1" applyBorder="1" applyAlignment="1">
      <alignment horizontal="left" vertical="top" wrapText="1"/>
    </xf>
    <xf numFmtId="164" fontId="23" fillId="0" borderId="1" xfId="0" applyNumberFormat="1" applyFont="1" applyBorder="1" applyAlignment="1">
      <alignment horizontal="center" vertical="top" wrapText="1"/>
    </xf>
    <xf numFmtId="0" fontId="0" fillId="0" borderId="4" xfId="0" applyBorder="1" applyAlignment="1">
      <alignment horizontal="center"/>
    </xf>
    <xf numFmtId="0" fontId="0" fillId="0" borderId="4" xfId="0" applyFont="1" applyBorder="1" applyAlignment="1">
      <alignment horizontal="center"/>
    </xf>
    <xf numFmtId="0" fontId="23" fillId="0" borderId="0" xfId="0" applyFont="1" applyAlignment="1">
      <alignment horizontal="right" vertical="center"/>
    </xf>
    <xf numFmtId="0" fontId="21" fillId="0" borderId="0" xfId="0" applyFont="1" applyBorder="1" applyAlignment="1">
      <alignment horizontal="center"/>
    </xf>
    <xf numFmtId="0" fontId="21" fillId="0" borderId="0" xfId="0" applyFont="1" applyAlignment="1">
      <alignment horizontal="center" vertical="center" wrapText="1"/>
    </xf>
    <xf numFmtId="0" fontId="24" fillId="0" borderId="0" xfId="0" applyFont="1" applyAlignment="1">
      <alignment horizontal="center" vertical="center"/>
    </xf>
    <xf numFmtId="0" fontId="25" fillId="0" borderId="0" xfId="0" applyFont="1" applyBorder="1" applyAlignment="1">
      <alignment horizontal="center" vertical="center" wrapText="1"/>
    </xf>
    <xf numFmtId="0" fontId="0" fillId="0" borderId="4" xfId="0" applyBorder="1" applyAlignment="1">
      <alignment horizontal="center" vertical="center" wrapText="1"/>
    </xf>
    <xf numFmtId="0" fontId="3" fillId="0" borderId="0" xfId="0" applyFont="1" applyAlignment="1">
      <alignment horizontal="left" wrapText="1" indent="3"/>
    </xf>
    <xf numFmtId="0" fontId="4" fillId="0" borderId="0" xfId="0" applyFont="1" applyAlignment="1">
      <alignment horizontal="center" wrapText="1"/>
    </xf>
    <xf numFmtId="0" fontId="10" fillId="0" borderId="5" xfId="7" applyFont="1" applyBorder="1" applyAlignment="1">
      <alignment horizontal="center" vertical="center" wrapText="1"/>
    </xf>
    <xf numFmtId="0" fontId="10" fillId="0" borderId="1" xfId="7" applyFont="1" applyBorder="1" applyAlignment="1">
      <alignment horizontal="center" vertical="center" wrapText="1"/>
    </xf>
    <xf numFmtId="0" fontId="10" fillId="0" borderId="6" xfId="7" applyFont="1" applyBorder="1" applyAlignment="1">
      <alignment horizontal="center" vertical="center" wrapText="1"/>
    </xf>
    <xf numFmtId="0" fontId="23" fillId="0" borderId="1" xfId="0" applyFont="1" applyBorder="1" applyAlignment="1">
      <alignment horizontal="center" vertical="center" wrapText="1"/>
    </xf>
    <xf numFmtId="0" fontId="4" fillId="0" borderId="0" xfId="0" applyFont="1" applyAlignment="1">
      <alignment horizontal="center"/>
    </xf>
  </cellXfs>
  <cellStyles count="9">
    <cellStyle name="Заголовок" xfId="1"/>
    <cellStyle name="ЗаголовокСтолбца" xfId="2"/>
    <cellStyle name="Значение" xfId="3"/>
    <cellStyle name="Обычный" xfId="0" builtinId="0"/>
    <cellStyle name="Обычный 2" xfId="4"/>
    <cellStyle name="Обычный_SIMPLE_1_massive2" xfId="5"/>
    <cellStyle name="Обычный_ЖКУ_проект3" xfId="6"/>
    <cellStyle name="Обычный_стр.1_5" xfId="7"/>
    <cellStyle name="Процентный 2" xfId="8"/>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mf_eremenko/Downloads/&#1056;&#1072;&#1089;&#1095;&#1077;&#1090;%202016%20&#1074;%20&#1059;&#1056;&#1058;%20&#1054;&#1054;&#1054;%20&#1055;&#1069;&#1057;.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23"/>
      <sheetName val="Заголовок"/>
      <sheetName val="Справочники"/>
      <sheetName val="Инструкция"/>
      <sheetName val="3"/>
      <sheetName val="4"/>
      <sheetName val="5"/>
      <sheetName val="Смета формата УРТ"/>
      <sheetName val="свод"/>
      <sheetName val="Долгосрочка"/>
      <sheetName val="16"/>
      <sheetName val="17"/>
      <sheetName val="17.1"/>
      <sheetName val="24"/>
      <sheetName val="25"/>
      <sheetName val="P2.1"/>
      <sheetName val="P2.2"/>
      <sheetName val="Кальк сс"/>
      <sheetName val="Кальк приб"/>
      <sheetName val="П1.16"/>
      <sheetName val="П1.13"/>
      <sheetName val="П1.15"/>
      <sheetName val="П1.17"/>
      <sheetName val="П1.17.1"/>
      <sheetName val="П1.20"/>
      <sheetName val="П1.21"/>
      <sheetName val="П1.20.3"/>
      <sheetName val="П1.27-1"/>
      <sheetName val="П1.27-2"/>
      <sheetName val="перекрестка"/>
      <sheetName val="Ф-1 (для АО-энерго)"/>
      <sheetName val="Ф-2 (для АО-энерго)"/>
      <sheetName val="TEHSHEET"/>
    </sheetNames>
    <sheetDataSet>
      <sheetData sheetId="0" refreshError="1"/>
      <sheetData sheetId="1" refreshError="1"/>
      <sheetData sheetId="2" refreshError="1"/>
      <sheetData sheetId="3" refreshError="1"/>
      <sheetData sheetId="4" refreshError="1"/>
      <sheetData sheetId="5"/>
      <sheetData sheetId="6" refreshError="1"/>
      <sheetData sheetId="7"/>
      <sheetData sheetId="8">
        <row r="20">
          <cell r="F20">
            <v>334.2</v>
          </cell>
          <cell r="G20">
            <v>223.01</v>
          </cell>
          <cell r="I20">
            <v>312.33600000000001</v>
          </cell>
        </row>
        <row r="71">
          <cell r="F71">
            <v>2102.02</v>
          </cell>
          <cell r="G71">
            <v>1935.95</v>
          </cell>
          <cell r="I71">
            <v>1446.8425</v>
          </cell>
        </row>
        <row r="85">
          <cell r="F85">
            <v>1752.51</v>
          </cell>
          <cell r="G85">
            <v>1683.46</v>
          </cell>
          <cell r="I85">
            <v>2315.5078723404254</v>
          </cell>
        </row>
      </sheetData>
      <sheetData sheetId="9" refreshError="1"/>
      <sheetData sheetId="10"/>
      <sheetData sheetId="11" refreshError="1"/>
      <sheetData sheetId="12" refreshError="1"/>
      <sheetData sheetId="13"/>
      <sheetData sheetId="14"/>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sheetPr>
    <pageSetUpPr fitToPage="1"/>
  </sheetPr>
  <dimension ref="A7:I20"/>
  <sheetViews>
    <sheetView topLeftCell="A5" workbookViewId="0">
      <selection activeCell="A18" sqref="A18:H18"/>
    </sheetView>
  </sheetViews>
  <sheetFormatPr defaultRowHeight="15"/>
  <cols>
    <col min="6" max="6" width="15" customWidth="1"/>
    <col min="9" max="9" width="9.140625" hidden="1" customWidth="1"/>
  </cols>
  <sheetData>
    <row r="7" spans="1:9">
      <c r="D7" s="1" t="s">
        <v>0</v>
      </c>
    </row>
    <row r="8" spans="1:9" ht="40.5" customHeight="1">
      <c r="D8" s="1"/>
      <c r="F8" s="81" t="s">
        <v>1</v>
      </c>
      <c r="G8" s="81"/>
      <c r="H8" s="81"/>
    </row>
    <row r="9" spans="1:9">
      <c r="D9" s="2" t="s">
        <v>2</v>
      </c>
    </row>
    <row r="10" spans="1:9">
      <c r="D10" s="2" t="s">
        <v>3</v>
      </c>
    </row>
    <row r="11" spans="1:9" ht="15" customHeight="1">
      <c r="A11" s="79" t="s">
        <v>4</v>
      </c>
      <c r="B11" s="79"/>
      <c r="C11" s="79"/>
      <c r="D11" s="79"/>
      <c r="E11" s="79"/>
      <c r="F11" s="79"/>
      <c r="G11" s="79"/>
      <c r="H11" s="79"/>
      <c r="I11" s="79"/>
    </row>
    <row r="12" spans="1:9" ht="15" customHeight="1">
      <c r="C12" s="82" t="s">
        <v>5</v>
      </c>
      <c r="D12" s="82"/>
      <c r="E12" s="82"/>
    </row>
    <row r="13" spans="1:9" ht="15" customHeight="1">
      <c r="A13" s="4" t="s">
        <v>6</v>
      </c>
      <c r="B13" s="4"/>
      <c r="C13" s="4"/>
      <c r="D13" s="4"/>
      <c r="E13" s="4"/>
      <c r="F13" s="4"/>
      <c r="G13" s="4"/>
      <c r="H13" s="4"/>
    </row>
    <row r="14" spans="1:9" ht="25.5" customHeight="1">
      <c r="A14" s="83" t="s">
        <v>183</v>
      </c>
      <c r="B14" s="83"/>
      <c r="C14" s="83"/>
      <c r="D14" s="83"/>
      <c r="E14" s="83"/>
      <c r="F14" s="83"/>
      <c r="G14" s="83"/>
      <c r="H14" s="83"/>
      <c r="I14" s="83"/>
    </row>
    <row r="15" spans="1:9" ht="7.5" customHeight="1">
      <c r="A15" s="83"/>
      <c r="B15" s="83"/>
      <c r="C15" s="83"/>
      <c r="D15" s="83"/>
      <c r="E15" s="83"/>
      <c r="F15" s="83"/>
      <c r="G15" s="83"/>
      <c r="H15" s="83"/>
      <c r="I15" s="83"/>
    </row>
    <row r="16" spans="1:9" ht="34.5" customHeight="1">
      <c r="A16" s="84" t="s">
        <v>184</v>
      </c>
      <c r="B16" s="84"/>
      <c r="C16" s="84"/>
      <c r="D16" s="84"/>
      <c r="E16" s="84"/>
      <c r="F16" s="84"/>
      <c r="G16" s="84"/>
      <c r="H16" s="84"/>
    </row>
    <row r="17" spans="1:8" ht="15.75" customHeight="1">
      <c r="B17" s="80" t="s">
        <v>7</v>
      </c>
      <c r="C17" s="80"/>
      <c r="D17" s="80"/>
      <c r="E17" s="80"/>
      <c r="F17" s="80"/>
      <c r="G17" s="80"/>
      <c r="H17" s="80"/>
    </row>
    <row r="18" spans="1:8" ht="15.75" customHeight="1">
      <c r="A18" s="77" t="s">
        <v>185</v>
      </c>
      <c r="B18" s="78"/>
      <c r="C18" s="78"/>
      <c r="D18" s="78"/>
      <c r="E18" s="78"/>
      <c r="F18" s="78"/>
      <c r="G18" s="78"/>
      <c r="H18" s="78"/>
    </row>
    <row r="19" spans="1:8">
      <c r="B19" s="5"/>
      <c r="C19" s="5"/>
      <c r="D19" s="17"/>
      <c r="E19" s="5"/>
      <c r="F19" s="5"/>
      <c r="G19" s="5"/>
      <c r="H19" s="5"/>
    </row>
    <row r="20" spans="1:8" ht="15.75">
      <c r="D20" s="3"/>
    </row>
  </sheetData>
  <mergeCells count="7">
    <mergeCell ref="A18:H18"/>
    <mergeCell ref="A11:I11"/>
    <mergeCell ref="B17:H17"/>
    <mergeCell ref="F8:H8"/>
    <mergeCell ref="C12:E12"/>
    <mergeCell ref="A14:I15"/>
    <mergeCell ref="A16:H16"/>
  </mergeCells>
  <phoneticPr fontId="0" type="noConversion"/>
  <pageMargins left="0.70866141732283472" right="0.7086614173228347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G29"/>
  <sheetViews>
    <sheetView topLeftCell="A6" workbookViewId="0">
      <selection activeCell="D8" sqref="D8"/>
    </sheetView>
  </sheetViews>
  <sheetFormatPr defaultRowHeight="15"/>
  <cols>
    <col min="1" max="1" width="33.140625" customWidth="1"/>
    <col min="2" max="2" width="52.7109375" customWidth="1"/>
    <col min="3" max="3" width="18.140625" customWidth="1"/>
    <col min="7" max="7" width="24.42578125" customWidth="1"/>
  </cols>
  <sheetData>
    <row r="1" spans="1:7" ht="15" customHeight="1">
      <c r="B1" t="s">
        <v>8</v>
      </c>
      <c r="E1" s="1"/>
    </row>
    <row r="2" spans="1:7" ht="42.75" customHeight="1">
      <c r="B2" s="7" t="s">
        <v>9</v>
      </c>
      <c r="E2" s="1"/>
      <c r="G2" s="7"/>
    </row>
    <row r="3" spans="1:7">
      <c r="G3" s="6"/>
    </row>
    <row r="4" spans="1:7" ht="16.5">
      <c r="B4" s="9" t="s">
        <v>10</v>
      </c>
      <c r="C4" s="9"/>
      <c r="D4" s="8"/>
      <c r="E4" s="8"/>
    </row>
    <row r="6" spans="1:7" ht="30">
      <c r="A6" s="3" t="s">
        <v>11</v>
      </c>
      <c r="B6" s="18" t="str">
        <f>тит!A16</f>
        <v>Общество с ограниченной ответсвенностью "Волгаэнергосеть"</v>
      </c>
    </row>
    <row r="7" spans="1:7" ht="15.75">
      <c r="A7" s="3"/>
      <c r="B7" s="18"/>
    </row>
    <row r="8" spans="1:7" ht="15.75">
      <c r="A8" s="3" t="s">
        <v>12</v>
      </c>
      <c r="B8" s="37" t="str">
        <f>тит!A18</f>
        <v>ООО "Волгаэнергосеть"</v>
      </c>
    </row>
    <row r="9" spans="1:7" ht="15.75">
      <c r="A9" s="3"/>
      <c r="B9" s="37"/>
    </row>
    <row r="10" spans="1:7" ht="15.75">
      <c r="A10" s="3" t="s">
        <v>13</v>
      </c>
      <c r="B10" s="38" t="s">
        <v>186</v>
      </c>
    </row>
    <row r="11" spans="1:7" ht="15.75">
      <c r="A11" s="3"/>
      <c r="B11" s="37"/>
    </row>
    <row r="12" spans="1:7" ht="15.75">
      <c r="A12" s="3" t="s">
        <v>166</v>
      </c>
      <c r="B12" s="38" t="s">
        <v>186</v>
      </c>
    </row>
    <row r="13" spans="1:7" ht="15.75">
      <c r="A13" s="3"/>
      <c r="B13" s="37"/>
    </row>
    <row r="14" spans="1:7" ht="15.75">
      <c r="A14" s="3" t="s">
        <v>14</v>
      </c>
      <c r="B14" s="39" t="s">
        <v>188</v>
      </c>
    </row>
    <row r="15" spans="1:7" ht="15.75">
      <c r="A15" s="3"/>
      <c r="B15" s="37"/>
    </row>
    <row r="16" spans="1:7" ht="15.75">
      <c r="A16" s="3" t="s">
        <v>15</v>
      </c>
      <c r="B16" s="39" t="s">
        <v>189</v>
      </c>
    </row>
    <row r="17" spans="1:3" ht="15.75">
      <c r="A17" s="3"/>
      <c r="B17" s="39"/>
    </row>
    <row r="18" spans="1:3" ht="15.75">
      <c r="A18" s="3" t="s">
        <v>16</v>
      </c>
      <c r="B18" s="41" t="s">
        <v>187</v>
      </c>
    </row>
    <row r="19" spans="1:3" ht="15.75">
      <c r="A19" s="3"/>
      <c r="B19" s="37"/>
    </row>
    <row r="20" spans="1:3" ht="19.5" customHeight="1">
      <c r="A20" s="3" t="s">
        <v>17</v>
      </c>
      <c r="B20" s="43" t="s">
        <v>191</v>
      </c>
      <c r="C20" s="45" t="s">
        <v>192</v>
      </c>
    </row>
    <row r="21" spans="1:3" ht="17.25" customHeight="1">
      <c r="A21" s="3"/>
      <c r="B21" s="37"/>
      <c r="C21" s="45" t="s">
        <v>192</v>
      </c>
    </row>
    <row r="22" spans="1:3" ht="15.75">
      <c r="A22" s="3" t="s">
        <v>18</v>
      </c>
      <c r="B22" s="43" t="s">
        <v>190</v>
      </c>
    </row>
    <row r="23" spans="1:3" ht="15.75">
      <c r="A23" s="3"/>
      <c r="B23" s="18"/>
    </row>
    <row r="24" spans="1:3" ht="15.75">
      <c r="A24" s="3" t="s">
        <v>19</v>
      </c>
      <c r="B24" s="43" t="s">
        <v>190</v>
      </c>
    </row>
    <row r="28" spans="1:3">
      <c r="B28" s="42"/>
    </row>
    <row r="29" spans="1:3">
      <c r="B29" s="42"/>
    </row>
  </sheetData>
  <phoneticPr fontId="0" type="noConversion"/>
  <dataValidations count="1">
    <dataValidation type="textLength" operator="lessThanOrEqual" allowBlank="1" showInputMessage="1" showErrorMessage="1" errorTitle="Ошибка" error="Допускается ввод не более 900 символов!" sqref="B10 B12">
      <formula1>900</formula1>
    </dataValidation>
  </dataValidations>
  <pageMargins left="0.70866141732283472" right="0.70866141732283472" top="0.74803149606299213" bottom="0.7480314960629921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I46"/>
  <sheetViews>
    <sheetView workbookViewId="0">
      <pane xSplit="4" ySplit="7" topLeftCell="E17" activePane="bottomRight" state="frozen"/>
      <selection pane="topRight" activeCell="E1" sqref="E1"/>
      <selection pane="bottomLeft" activeCell="A8" sqref="A8"/>
      <selection pane="bottomRight" activeCell="H12" sqref="H12"/>
    </sheetView>
  </sheetViews>
  <sheetFormatPr defaultRowHeight="15.75"/>
  <cols>
    <col min="1" max="1" width="7.7109375" style="10" customWidth="1"/>
    <col min="2" max="2" width="45" style="10" customWidth="1"/>
    <col min="3" max="3" width="17" style="10" customWidth="1"/>
    <col min="4" max="9" width="9.7109375" style="10" customWidth="1"/>
    <col min="10" max="16384" width="9.140625" style="10"/>
  </cols>
  <sheetData>
    <row r="1" spans="1:9" ht="54" customHeight="1">
      <c r="G1" s="85" t="s">
        <v>108</v>
      </c>
      <c r="H1" s="85"/>
      <c r="I1" s="85"/>
    </row>
    <row r="5" spans="1:9" ht="16.5">
      <c r="A5" s="86" t="s">
        <v>109</v>
      </c>
      <c r="B5" s="86"/>
      <c r="C5" s="86"/>
      <c r="D5" s="86"/>
      <c r="E5" s="86"/>
      <c r="F5" s="86"/>
      <c r="G5" s="86"/>
      <c r="H5" s="86"/>
      <c r="I5" s="86"/>
    </row>
    <row r="8" spans="1:9" s="14" customFormat="1" ht="60.75" customHeight="1">
      <c r="A8" s="87" t="s">
        <v>22</v>
      </c>
      <c r="B8" s="88" t="s">
        <v>23</v>
      </c>
      <c r="C8" s="88" t="s">
        <v>110</v>
      </c>
      <c r="D8" s="88" t="s">
        <v>111</v>
      </c>
      <c r="E8" s="88"/>
      <c r="F8" s="88" t="s">
        <v>112</v>
      </c>
      <c r="G8" s="88"/>
      <c r="H8" s="88" t="s">
        <v>113</v>
      </c>
      <c r="I8" s="89"/>
    </row>
    <row r="9" spans="1:9" s="15" customFormat="1" ht="30" customHeight="1">
      <c r="A9" s="87"/>
      <c r="B9" s="88"/>
      <c r="C9" s="88"/>
      <c r="D9" s="47" t="s">
        <v>114</v>
      </c>
      <c r="E9" s="47" t="s">
        <v>115</v>
      </c>
      <c r="F9" s="47" t="s">
        <v>114</v>
      </c>
      <c r="G9" s="47" t="s">
        <v>115</v>
      </c>
      <c r="H9" s="47" t="s">
        <v>114</v>
      </c>
      <c r="I9" s="48" t="s">
        <v>115</v>
      </c>
    </row>
    <row r="10" spans="1:9" s="15" customFormat="1" ht="39" customHeight="1">
      <c r="A10" s="49" t="s">
        <v>27</v>
      </c>
      <c r="B10" s="50" t="s">
        <v>116</v>
      </c>
      <c r="C10" s="49"/>
      <c r="D10" s="51"/>
      <c r="E10" s="51"/>
      <c r="F10" s="51"/>
      <c r="G10" s="51"/>
      <c r="H10" s="51"/>
      <c r="I10" s="51"/>
    </row>
    <row r="11" spans="1:9" s="15" customFormat="1" ht="39" customHeight="1">
      <c r="A11" s="49" t="s">
        <v>29</v>
      </c>
      <c r="B11" s="50" t="s">
        <v>117</v>
      </c>
      <c r="C11" s="49"/>
      <c r="D11" s="51"/>
      <c r="E11" s="51"/>
      <c r="F11" s="51"/>
      <c r="G11" s="51"/>
      <c r="H11" s="51"/>
      <c r="I11" s="51"/>
    </row>
    <row r="12" spans="1:9" s="15" customFormat="1" ht="173.25" customHeight="1">
      <c r="A12" s="49"/>
      <c r="B12" s="50" t="s">
        <v>118</v>
      </c>
      <c r="C12" s="49" t="s">
        <v>119</v>
      </c>
      <c r="D12" s="51"/>
      <c r="E12" s="51"/>
      <c r="F12" s="51"/>
      <c r="G12" s="51"/>
      <c r="H12" s="51"/>
      <c r="I12" s="51"/>
    </row>
    <row r="13" spans="1:9" s="15" customFormat="1" ht="169.5" customHeight="1">
      <c r="A13" s="49"/>
      <c r="B13" s="50" t="s">
        <v>120</v>
      </c>
      <c r="C13" s="49" t="s">
        <v>121</v>
      </c>
      <c r="D13" s="51"/>
      <c r="E13" s="51"/>
      <c r="F13" s="51"/>
      <c r="G13" s="51"/>
      <c r="H13" s="51"/>
      <c r="I13" s="51"/>
    </row>
    <row r="14" spans="1:9" s="15" customFormat="1" ht="39" customHeight="1">
      <c r="A14" s="49" t="s">
        <v>32</v>
      </c>
      <c r="B14" s="50" t="s">
        <v>122</v>
      </c>
      <c r="C14" s="49"/>
      <c r="D14" s="51"/>
      <c r="E14" s="51"/>
      <c r="F14" s="51"/>
      <c r="G14" s="51"/>
      <c r="H14" s="51"/>
      <c r="I14" s="51"/>
    </row>
    <row r="15" spans="1:9" s="15" customFormat="1" ht="26.1" customHeight="1">
      <c r="A15" s="49"/>
      <c r="B15" s="50" t="s">
        <v>123</v>
      </c>
      <c r="C15" s="49"/>
      <c r="D15" s="51"/>
      <c r="E15" s="51"/>
      <c r="F15" s="51"/>
      <c r="G15" s="51"/>
      <c r="H15" s="51"/>
      <c r="I15" s="51"/>
    </row>
    <row r="16" spans="1:9" s="15" customFormat="1" ht="26.1" customHeight="1">
      <c r="A16" s="49"/>
      <c r="B16" s="50" t="s">
        <v>124</v>
      </c>
      <c r="C16" s="49" t="s">
        <v>119</v>
      </c>
      <c r="D16" s="51"/>
      <c r="E16" s="51"/>
      <c r="F16" s="51">
        <v>34501.379999999997</v>
      </c>
      <c r="G16" s="51">
        <v>34501.379999999997</v>
      </c>
      <c r="H16" s="51">
        <v>251456.93636970801</v>
      </c>
      <c r="I16" s="51">
        <v>251456.93636970801</v>
      </c>
    </row>
    <row r="17" spans="1:9" s="15" customFormat="1" ht="38.25" customHeight="1">
      <c r="A17" s="49"/>
      <c r="B17" s="50" t="s">
        <v>125</v>
      </c>
      <c r="C17" s="49" t="s">
        <v>121</v>
      </c>
      <c r="D17" s="51"/>
      <c r="E17" s="51"/>
      <c r="F17" s="51">
        <v>140.68</v>
      </c>
      <c r="G17" s="51">
        <v>140.68</v>
      </c>
      <c r="H17" s="52">
        <v>229.99038047436707</v>
      </c>
      <c r="I17" s="52">
        <v>229.99038047436707</v>
      </c>
    </row>
    <row r="18" spans="1:9" s="15" customFormat="1" ht="26.1" customHeight="1">
      <c r="A18" s="49"/>
      <c r="B18" s="50" t="s">
        <v>126</v>
      </c>
      <c r="C18" s="49" t="s">
        <v>121</v>
      </c>
      <c r="D18" s="51"/>
      <c r="E18" s="51"/>
      <c r="F18" s="51">
        <v>234.65</v>
      </c>
      <c r="G18" s="51">
        <v>234.65</v>
      </c>
      <c r="H18" s="52">
        <v>780.33443143613749</v>
      </c>
      <c r="I18" s="52">
        <v>780.33443143613749</v>
      </c>
    </row>
    <row r="19" spans="1:9" s="15" customFormat="1" ht="40.5" customHeight="1">
      <c r="A19" s="49" t="s">
        <v>38</v>
      </c>
      <c r="B19" s="50" t="s">
        <v>127</v>
      </c>
      <c r="C19" s="49" t="s">
        <v>121</v>
      </c>
      <c r="D19" s="51"/>
      <c r="E19" s="51"/>
      <c r="F19" s="51"/>
      <c r="G19" s="51"/>
      <c r="H19" s="51"/>
      <c r="I19" s="51"/>
    </row>
    <row r="20" spans="1:9" s="15" customFormat="1" ht="26.1" customHeight="1">
      <c r="A20" s="49" t="s">
        <v>43</v>
      </c>
      <c r="B20" s="50" t="s">
        <v>128</v>
      </c>
      <c r="C20" s="49"/>
      <c r="D20" s="51"/>
      <c r="E20" s="51"/>
      <c r="F20" s="51"/>
      <c r="G20" s="51"/>
      <c r="H20" s="51"/>
      <c r="I20" s="51"/>
    </row>
    <row r="21" spans="1:9" s="15" customFormat="1" ht="54" customHeight="1">
      <c r="A21" s="49" t="s">
        <v>45</v>
      </c>
      <c r="B21" s="50" t="s">
        <v>129</v>
      </c>
      <c r="C21" s="49" t="s">
        <v>121</v>
      </c>
      <c r="D21" s="51"/>
      <c r="E21" s="51"/>
      <c r="F21" s="51"/>
      <c r="G21" s="51"/>
      <c r="H21" s="51"/>
      <c r="I21" s="51"/>
    </row>
    <row r="22" spans="1:9" s="15" customFormat="1" ht="66.75" customHeight="1">
      <c r="A22" s="49" t="s">
        <v>47</v>
      </c>
      <c r="B22" s="50" t="s">
        <v>130</v>
      </c>
      <c r="C22" s="49" t="s">
        <v>121</v>
      </c>
      <c r="D22" s="51"/>
      <c r="E22" s="51"/>
      <c r="F22" s="51"/>
      <c r="G22" s="51"/>
      <c r="H22" s="51"/>
      <c r="I22" s="51"/>
    </row>
    <row r="23" spans="1:9" s="15" customFormat="1" ht="27" customHeight="1">
      <c r="A23" s="49" t="s">
        <v>49</v>
      </c>
      <c r="B23" s="50" t="s">
        <v>131</v>
      </c>
      <c r="C23" s="49" t="s">
        <v>42</v>
      </c>
      <c r="D23" s="51"/>
      <c r="E23" s="51"/>
      <c r="F23" s="51"/>
      <c r="G23" s="51"/>
      <c r="H23" s="51"/>
      <c r="I23" s="51"/>
    </row>
    <row r="24" spans="1:9" s="15" customFormat="1" ht="27" customHeight="1">
      <c r="A24" s="49"/>
      <c r="B24" s="50" t="s">
        <v>103</v>
      </c>
      <c r="C24" s="49" t="s">
        <v>42</v>
      </c>
      <c r="D24" s="51"/>
      <c r="E24" s="51"/>
      <c r="F24" s="51"/>
      <c r="G24" s="51"/>
      <c r="H24" s="51"/>
      <c r="I24" s="51"/>
    </row>
    <row r="25" spans="1:9" s="15" customFormat="1" ht="27" customHeight="1">
      <c r="A25" s="49"/>
      <c r="B25" s="50" t="s">
        <v>104</v>
      </c>
      <c r="C25" s="49" t="s">
        <v>42</v>
      </c>
      <c r="D25" s="51"/>
      <c r="E25" s="51"/>
      <c r="F25" s="51"/>
      <c r="G25" s="51"/>
      <c r="H25" s="51"/>
      <c r="I25" s="51"/>
    </row>
    <row r="26" spans="1:9" s="15" customFormat="1" ht="27" customHeight="1">
      <c r="A26" s="49"/>
      <c r="B26" s="50" t="s">
        <v>105</v>
      </c>
      <c r="C26" s="49" t="s">
        <v>42</v>
      </c>
      <c r="D26" s="51"/>
      <c r="E26" s="51"/>
      <c r="F26" s="51"/>
      <c r="G26" s="51"/>
      <c r="H26" s="51"/>
      <c r="I26" s="51"/>
    </row>
    <row r="27" spans="1:9" s="15" customFormat="1" ht="27" customHeight="1">
      <c r="A27" s="49"/>
      <c r="B27" s="50" t="s">
        <v>106</v>
      </c>
      <c r="C27" s="49" t="s">
        <v>42</v>
      </c>
      <c r="D27" s="51"/>
      <c r="E27" s="51"/>
      <c r="F27" s="51"/>
      <c r="G27" s="51"/>
      <c r="H27" s="51"/>
      <c r="I27" s="51"/>
    </row>
    <row r="28" spans="1:9" s="15" customFormat="1" ht="27" customHeight="1">
      <c r="A28" s="49" t="s">
        <v>57</v>
      </c>
      <c r="B28" s="50" t="s">
        <v>132</v>
      </c>
      <c r="C28" s="49" t="s">
        <v>42</v>
      </c>
      <c r="D28" s="51"/>
      <c r="E28" s="51"/>
      <c r="F28" s="51"/>
      <c r="G28" s="51"/>
      <c r="H28" s="51"/>
      <c r="I28" s="51"/>
    </row>
    <row r="29" spans="1:9" s="15" customFormat="1" ht="27" customHeight="1">
      <c r="A29" s="49" t="s">
        <v>59</v>
      </c>
      <c r="B29" s="50" t="s">
        <v>133</v>
      </c>
      <c r="C29" s="49" t="s">
        <v>134</v>
      </c>
      <c r="D29" s="51"/>
      <c r="E29" s="51"/>
      <c r="F29" s="51"/>
      <c r="G29" s="51"/>
      <c r="H29" s="51"/>
      <c r="I29" s="51"/>
    </row>
    <row r="30" spans="1:9" s="15" customFormat="1" ht="27" customHeight="1">
      <c r="A30" s="49"/>
      <c r="B30" s="50" t="s">
        <v>135</v>
      </c>
      <c r="C30" s="49" t="s">
        <v>134</v>
      </c>
      <c r="D30" s="51"/>
      <c r="E30" s="51"/>
      <c r="F30" s="51"/>
      <c r="G30" s="51"/>
      <c r="H30" s="51"/>
      <c r="I30" s="51"/>
    </row>
    <row r="31" spans="1:9" s="15" customFormat="1" ht="27" customHeight="1">
      <c r="A31" s="49" t="s">
        <v>64</v>
      </c>
      <c r="B31" s="50" t="s">
        <v>136</v>
      </c>
      <c r="C31" s="49" t="s">
        <v>119</v>
      </c>
      <c r="D31" s="51"/>
      <c r="E31" s="51"/>
      <c r="F31" s="51"/>
      <c r="G31" s="51"/>
      <c r="H31" s="51"/>
      <c r="I31" s="51"/>
    </row>
    <row r="32" spans="1:9" s="15" customFormat="1" ht="40.5" customHeight="1">
      <c r="A32" s="49" t="s">
        <v>65</v>
      </c>
      <c r="B32" s="50" t="s">
        <v>137</v>
      </c>
      <c r="C32" s="49" t="s">
        <v>138</v>
      </c>
      <c r="D32" s="51"/>
      <c r="E32" s="51"/>
      <c r="F32" s="51"/>
      <c r="G32" s="51"/>
      <c r="H32" s="51"/>
      <c r="I32" s="51"/>
    </row>
    <row r="33" spans="1:9" s="15" customFormat="1" ht="27" customHeight="1">
      <c r="A33" s="49" t="s">
        <v>139</v>
      </c>
      <c r="B33" s="50" t="s">
        <v>140</v>
      </c>
      <c r="C33" s="49" t="s">
        <v>138</v>
      </c>
      <c r="D33" s="51"/>
      <c r="E33" s="51"/>
      <c r="F33" s="51"/>
      <c r="G33" s="51"/>
      <c r="H33" s="51"/>
      <c r="I33" s="51"/>
    </row>
    <row r="34" spans="1:9" s="15" customFormat="1" ht="27" customHeight="1">
      <c r="A34" s="49" t="s">
        <v>141</v>
      </c>
      <c r="B34" s="50" t="s">
        <v>142</v>
      </c>
      <c r="C34" s="49" t="s">
        <v>138</v>
      </c>
      <c r="D34" s="51"/>
      <c r="E34" s="51"/>
      <c r="F34" s="51"/>
      <c r="G34" s="51"/>
      <c r="H34" s="51"/>
      <c r="I34" s="51"/>
    </row>
    <row r="35" spans="1:9" s="15" customFormat="1" ht="27" customHeight="1">
      <c r="A35" s="49"/>
      <c r="B35" s="50" t="s">
        <v>143</v>
      </c>
      <c r="C35" s="49" t="s">
        <v>138</v>
      </c>
      <c r="D35" s="51"/>
      <c r="E35" s="51"/>
      <c r="F35" s="51"/>
      <c r="G35" s="51"/>
      <c r="H35" s="51"/>
      <c r="I35" s="51"/>
    </row>
    <row r="36" spans="1:9" s="15" customFormat="1" ht="27" customHeight="1">
      <c r="A36" s="49"/>
      <c r="B36" s="50" t="s">
        <v>144</v>
      </c>
      <c r="C36" s="49" t="s">
        <v>138</v>
      </c>
      <c r="D36" s="51"/>
      <c r="E36" s="51"/>
      <c r="F36" s="51"/>
      <c r="G36" s="51"/>
      <c r="H36" s="51"/>
      <c r="I36" s="51"/>
    </row>
    <row r="37" spans="1:9" s="15" customFormat="1" ht="27" customHeight="1">
      <c r="A37" s="49"/>
      <c r="B37" s="50" t="s">
        <v>145</v>
      </c>
      <c r="C37" s="49" t="s">
        <v>138</v>
      </c>
      <c r="D37" s="51"/>
      <c r="E37" s="51"/>
      <c r="F37" s="51"/>
      <c r="G37" s="51"/>
      <c r="H37" s="51"/>
      <c r="I37" s="51"/>
    </row>
    <row r="38" spans="1:9" s="15" customFormat="1" ht="27" customHeight="1">
      <c r="A38" s="49"/>
      <c r="B38" s="50" t="s">
        <v>146</v>
      </c>
      <c r="C38" s="49" t="s">
        <v>138</v>
      </c>
      <c r="D38" s="51"/>
      <c r="E38" s="51"/>
      <c r="F38" s="51"/>
      <c r="G38" s="51"/>
      <c r="H38" s="51"/>
      <c r="I38" s="51"/>
    </row>
    <row r="39" spans="1:9" s="15" customFormat="1" ht="27" customHeight="1">
      <c r="A39" s="49" t="s">
        <v>147</v>
      </c>
      <c r="B39" s="50" t="s">
        <v>148</v>
      </c>
      <c r="C39" s="49" t="s">
        <v>138</v>
      </c>
      <c r="D39" s="51"/>
      <c r="E39" s="51"/>
      <c r="F39" s="51"/>
      <c r="G39" s="51"/>
      <c r="H39" s="51"/>
      <c r="I39" s="51"/>
    </row>
    <row r="40" spans="1:9" s="15" customFormat="1" ht="27" customHeight="1">
      <c r="A40" s="49" t="s">
        <v>67</v>
      </c>
      <c r="B40" s="50" t="s">
        <v>149</v>
      </c>
      <c r="C40" s="49"/>
      <c r="D40" s="51"/>
      <c r="E40" s="51"/>
      <c r="F40" s="51"/>
      <c r="G40" s="51"/>
      <c r="H40" s="51"/>
      <c r="I40" s="51"/>
    </row>
    <row r="41" spans="1:9" s="15" customFormat="1" ht="27" customHeight="1">
      <c r="A41" s="49" t="s">
        <v>69</v>
      </c>
      <c r="B41" s="50" t="s">
        <v>150</v>
      </c>
      <c r="C41" s="49" t="s">
        <v>151</v>
      </c>
      <c r="D41" s="51"/>
      <c r="E41" s="51"/>
      <c r="F41" s="51"/>
      <c r="G41" s="51"/>
      <c r="H41" s="51"/>
      <c r="I41" s="51"/>
    </row>
    <row r="42" spans="1:9" s="15" customFormat="1" ht="27" customHeight="1">
      <c r="A42" s="49" t="s">
        <v>152</v>
      </c>
      <c r="B42" s="50" t="s">
        <v>153</v>
      </c>
      <c r="C42" s="49" t="s">
        <v>138</v>
      </c>
      <c r="D42" s="51"/>
      <c r="E42" s="51"/>
      <c r="F42" s="51"/>
      <c r="G42" s="51"/>
      <c r="H42" s="51"/>
      <c r="I42" s="51"/>
    </row>
    <row r="43" spans="1:9" s="15" customFormat="1" ht="27" customHeight="1">
      <c r="A43" s="49" t="s">
        <v>154</v>
      </c>
      <c r="B43" s="50" t="s">
        <v>155</v>
      </c>
      <c r="C43" s="49" t="s">
        <v>156</v>
      </c>
      <c r="D43" s="51"/>
      <c r="E43" s="51"/>
      <c r="F43" s="51"/>
      <c r="G43" s="51"/>
      <c r="H43" s="51"/>
      <c r="I43" s="51"/>
    </row>
    <row r="44" spans="1:9" s="15" customFormat="1" ht="27" customHeight="1">
      <c r="A44" s="49"/>
      <c r="B44" s="50" t="s">
        <v>157</v>
      </c>
      <c r="C44" s="49" t="s">
        <v>156</v>
      </c>
      <c r="D44" s="51"/>
      <c r="E44" s="51"/>
      <c r="F44" s="51"/>
      <c r="G44" s="51"/>
      <c r="H44" s="51"/>
      <c r="I44" s="51"/>
    </row>
    <row r="45" spans="1:9" s="15" customFormat="1" ht="27" customHeight="1">
      <c r="A45" s="49"/>
      <c r="B45" s="50" t="s">
        <v>158</v>
      </c>
      <c r="C45" s="49" t="s">
        <v>156</v>
      </c>
      <c r="D45" s="51"/>
      <c r="E45" s="51"/>
      <c r="F45" s="51"/>
      <c r="G45" s="51"/>
      <c r="H45" s="51"/>
      <c r="I45" s="51"/>
    </row>
    <row r="46" spans="1:9" s="13" customFormat="1" ht="17.25" customHeight="1">
      <c r="A46" s="12" t="s">
        <v>107</v>
      </c>
    </row>
  </sheetData>
  <mergeCells count="8">
    <mergeCell ref="G1:I1"/>
    <mergeCell ref="A5:I5"/>
    <mergeCell ref="A8:A9"/>
    <mergeCell ref="B8:B9"/>
    <mergeCell ref="C8:C9"/>
    <mergeCell ref="D8:E8"/>
    <mergeCell ref="F8:G8"/>
    <mergeCell ref="H8:I8"/>
  </mergeCells>
  <phoneticPr fontId="0" type="noConversion"/>
  <pageMargins left="0.70866141732283472" right="0.70866141732283472" top="0.74803149606299213" bottom="0.74803149606299213" header="0.31496062992125984" footer="0.31496062992125984"/>
  <pageSetup paperSize="9" scale="33" orientation="portrait" r:id="rId1"/>
</worksheet>
</file>

<file path=xl/worksheets/sheet4.xml><?xml version="1.0" encoding="utf-8"?>
<worksheet xmlns="http://schemas.openxmlformats.org/spreadsheetml/2006/main" xmlns:r="http://schemas.openxmlformats.org/officeDocument/2006/relationships">
  <sheetPr>
    <pageSetUpPr fitToPage="1"/>
  </sheetPr>
  <dimension ref="A1:F47"/>
  <sheetViews>
    <sheetView tabSelected="1" workbookViewId="0">
      <selection activeCell="F36" sqref="F36"/>
    </sheetView>
  </sheetViews>
  <sheetFormatPr defaultRowHeight="15.75"/>
  <cols>
    <col min="1" max="1" width="6.5703125" style="10" customWidth="1"/>
    <col min="2" max="2" width="50.140625" style="10" customWidth="1"/>
    <col min="3" max="3" width="12.28515625" style="10" customWidth="1"/>
    <col min="4" max="6" width="26.140625" style="10" customWidth="1"/>
    <col min="7" max="16384" width="9.140625" style="10"/>
  </cols>
  <sheetData>
    <row r="1" spans="1:6" ht="54" customHeight="1">
      <c r="F1" s="53" t="s">
        <v>20</v>
      </c>
    </row>
    <row r="4" spans="1:6" ht="31.5" customHeight="1">
      <c r="A4" s="86" t="s">
        <v>21</v>
      </c>
      <c r="B4" s="91"/>
      <c r="C4" s="91"/>
      <c r="D4" s="91"/>
      <c r="E4" s="91"/>
      <c r="F4" s="91"/>
    </row>
    <row r="7" spans="1:6" s="58" customFormat="1" ht="50.25">
      <c r="A7" s="54" t="s">
        <v>22</v>
      </c>
      <c r="B7" s="55" t="s">
        <v>23</v>
      </c>
      <c r="C7" s="55" t="s">
        <v>24</v>
      </c>
      <c r="D7" s="55" t="s">
        <v>25</v>
      </c>
      <c r="E7" s="56" t="s">
        <v>86</v>
      </c>
      <c r="F7" s="57" t="s">
        <v>26</v>
      </c>
    </row>
    <row r="8" spans="1:6" s="62" customFormat="1" ht="42" customHeight="1">
      <c r="A8" s="59" t="s">
        <v>27</v>
      </c>
      <c r="B8" s="60" t="s">
        <v>28</v>
      </c>
      <c r="C8" s="59"/>
      <c r="D8" s="61"/>
      <c r="E8" s="61"/>
      <c r="F8" s="61"/>
    </row>
    <row r="9" spans="1:6" s="62" customFormat="1" ht="28.7" customHeight="1">
      <c r="A9" s="59" t="s">
        <v>29</v>
      </c>
      <c r="B9" s="60" t="s">
        <v>30</v>
      </c>
      <c r="C9" s="59" t="s">
        <v>31</v>
      </c>
      <c r="D9" s="61"/>
      <c r="E9" s="63">
        <v>1323.81</v>
      </c>
      <c r="F9" s="63">
        <v>19073.54525305533</v>
      </c>
    </row>
    <row r="10" spans="1:6" s="62" customFormat="1" ht="28.7" customHeight="1">
      <c r="A10" s="59" t="s">
        <v>32</v>
      </c>
      <c r="B10" s="60" t="s">
        <v>33</v>
      </c>
      <c r="C10" s="59" t="s">
        <v>31</v>
      </c>
      <c r="D10" s="61"/>
      <c r="E10" s="63">
        <v>47.2</v>
      </c>
      <c r="F10" s="63">
        <v>1832.1840000000002</v>
      </c>
    </row>
    <row r="11" spans="1:6" s="62" customFormat="1" ht="34.5" customHeight="1">
      <c r="A11" s="59" t="s">
        <v>34</v>
      </c>
      <c r="B11" s="60" t="s">
        <v>35</v>
      </c>
      <c r="C11" s="59" t="s">
        <v>31</v>
      </c>
      <c r="D11" s="61"/>
      <c r="E11" s="64">
        <v>47.2</v>
      </c>
      <c r="F11" s="64">
        <v>1832.18</v>
      </c>
    </row>
    <row r="12" spans="1:6" s="62" customFormat="1" ht="27.75" customHeight="1">
      <c r="A12" s="59" t="s">
        <v>36</v>
      </c>
      <c r="B12" s="60" t="s">
        <v>37</v>
      </c>
      <c r="C12" s="59" t="s">
        <v>31</v>
      </c>
      <c r="D12" s="61"/>
      <c r="E12" s="65">
        <f>E11*0.8</f>
        <v>37.760000000000005</v>
      </c>
      <c r="F12" s="65" t="s">
        <v>194</v>
      </c>
    </row>
    <row r="13" spans="1:6" s="62" customFormat="1" ht="41.25" customHeight="1">
      <c r="A13" s="59" t="s">
        <v>38</v>
      </c>
      <c r="B13" s="60" t="s">
        <v>39</v>
      </c>
      <c r="C13" s="59"/>
      <c r="D13" s="61"/>
      <c r="E13" s="66"/>
      <c r="F13" s="66"/>
    </row>
    <row r="14" spans="1:6" s="62" customFormat="1" ht="84" customHeight="1">
      <c r="A14" s="59" t="s">
        <v>40</v>
      </c>
      <c r="B14" s="60" t="s">
        <v>41</v>
      </c>
      <c r="C14" s="59" t="s">
        <v>42</v>
      </c>
      <c r="D14" s="61"/>
      <c r="E14" s="67">
        <f>E10/E9*100</f>
        <v>3.5654663433574312</v>
      </c>
      <c r="F14" s="67">
        <f>F10/F9*100</f>
        <v>9.6058911738315054</v>
      </c>
    </row>
    <row r="15" spans="1:6" s="62" customFormat="1" ht="39" customHeight="1">
      <c r="A15" s="59" t="s">
        <v>43</v>
      </c>
      <c r="B15" s="60" t="s">
        <v>44</v>
      </c>
      <c r="C15" s="59"/>
      <c r="D15" s="61"/>
      <c r="E15" s="66"/>
      <c r="F15" s="66"/>
    </row>
    <row r="16" spans="1:6" s="62" customFormat="1" ht="56.25" customHeight="1">
      <c r="A16" s="59" t="s">
        <v>45</v>
      </c>
      <c r="B16" s="60" t="s">
        <v>87</v>
      </c>
      <c r="C16" s="59" t="s">
        <v>46</v>
      </c>
      <c r="D16" s="61"/>
      <c r="E16" s="66"/>
      <c r="F16" s="66"/>
    </row>
    <row r="17" spans="1:6" s="62" customFormat="1" ht="39.75" customHeight="1">
      <c r="A17" s="59" t="s">
        <v>47</v>
      </c>
      <c r="B17" s="60" t="s">
        <v>88</v>
      </c>
      <c r="C17" s="59" t="s">
        <v>48</v>
      </c>
      <c r="D17" s="61"/>
      <c r="E17" s="66"/>
      <c r="F17" s="66"/>
    </row>
    <row r="18" spans="1:6" s="71" customFormat="1" ht="24.75" customHeight="1">
      <c r="A18" s="68" t="s">
        <v>49</v>
      </c>
      <c r="B18" s="69" t="s">
        <v>89</v>
      </c>
      <c r="C18" s="68" t="s">
        <v>46</v>
      </c>
      <c r="D18" s="70"/>
      <c r="E18" s="65">
        <v>2.9580000000000002</v>
      </c>
      <c r="F18" s="65">
        <v>4.4580000000000002</v>
      </c>
    </row>
    <row r="19" spans="1:6" s="62" customFormat="1" ht="56.25" customHeight="1">
      <c r="A19" s="59" t="s">
        <v>50</v>
      </c>
      <c r="B19" s="60" t="s">
        <v>90</v>
      </c>
      <c r="C19" s="59" t="s">
        <v>51</v>
      </c>
      <c r="D19" s="72"/>
      <c r="E19" s="65">
        <v>14640</v>
      </c>
      <c r="F19" s="73">
        <v>24442.783100000001</v>
      </c>
    </row>
    <row r="20" spans="1:6" s="62" customFormat="1" ht="76.5" customHeight="1">
      <c r="A20" s="59" t="s">
        <v>52</v>
      </c>
      <c r="B20" s="60" t="s">
        <v>91</v>
      </c>
      <c r="C20" s="59" t="s">
        <v>53</v>
      </c>
      <c r="D20" s="61"/>
      <c r="E20" s="65">
        <v>369</v>
      </c>
      <c r="F20" s="65">
        <v>369</v>
      </c>
    </row>
    <row r="21" spans="1:6" s="62" customFormat="1" ht="79.5" customHeight="1">
      <c r="A21" s="59" t="s">
        <v>54</v>
      </c>
      <c r="B21" s="60" t="s">
        <v>92</v>
      </c>
      <c r="C21" s="59" t="s">
        <v>42</v>
      </c>
      <c r="D21" s="61"/>
      <c r="E21" s="65">
        <v>6.49</v>
      </c>
      <c r="F21" s="65">
        <v>6.49</v>
      </c>
    </row>
    <row r="22" spans="1:6" s="62" customFormat="1" ht="73.5" customHeight="1">
      <c r="A22" s="59" t="s">
        <v>55</v>
      </c>
      <c r="B22" s="60" t="s">
        <v>93</v>
      </c>
      <c r="C22" s="59"/>
      <c r="D22" s="61"/>
      <c r="E22" s="61"/>
      <c r="F22" s="61"/>
    </row>
    <row r="23" spans="1:6" s="62" customFormat="1" ht="90.75" customHeight="1">
      <c r="A23" s="59" t="s">
        <v>56</v>
      </c>
      <c r="B23" s="60" t="s">
        <v>94</v>
      </c>
      <c r="C23" s="59" t="s">
        <v>48</v>
      </c>
      <c r="D23" s="61"/>
      <c r="E23" s="63"/>
      <c r="F23" s="63"/>
    </row>
    <row r="24" spans="1:6" s="62" customFormat="1" ht="72" customHeight="1">
      <c r="A24" s="59" t="s">
        <v>57</v>
      </c>
      <c r="B24" s="60" t="s">
        <v>58</v>
      </c>
      <c r="C24" s="59"/>
      <c r="D24" s="61"/>
      <c r="E24" s="63">
        <f>E25+E30</f>
        <v>1323.81</v>
      </c>
      <c r="F24" s="63">
        <f>F25+F30</f>
        <v>13451.940268033897</v>
      </c>
    </row>
    <row r="25" spans="1:6" s="62" customFormat="1" ht="90" customHeight="1">
      <c r="A25" s="59" t="s">
        <v>59</v>
      </c>
      <c r="B25" s="60" t="s">
        <v>95</v>
      </c>
      <c r="C25" s="59" t="s">
        <v>31</v>
      </c>
      <c r="D25" s="61"/>
      <c r="E25" s="63">
        <v>292.33</v>
      </c>
      <c r="F25" s="63">
        <v>8294.1263263389828</v>
      </c>
    </row>
    <row r="26" spans="1:6" s="62" customFormat="1" ht="27.6" customHeight="1">
      <c r="A26" s="59"/>
      <c r="B26" s="60" t="s">
        <v>60</v>
      </c>
      <c r="C26" s="59"/>
      <c r="D26" s="61"/>
      <c r="E26" s="66"/>
      <c r="F26" s="66"/>
    </row>
    <row r="27" spans="1:6" s="62" customFormat="1" ht="27.6" customHeight="1">
      <c r="A27" s="59"/>
      <c r="B27" s="60" t="s">
        <v>61</v>
      </c>
      <c r="C27" s="59"/>
      <c r="D27" s="61"/>
      <c r="E27" s="63">
        <v>196.23</v>
      </c>
      <c r="F27" s="63">
        <v>4886.46</v>
      </c>
    </row>
    <row r="28" spans="1:6" s="62" customFormat="1" ht="27.6" customHeight="1">
      <c r="A28" s="59"/>
      <c r="B28" s="60" t="s">
        <v>62</v>
      </c>
      <c r="C28" s="59"/>
      <c r="D28" s="61"/>
      <c r="E28" s="63">
        <v>0</v>
      </c>
      <c r="F28" s="63">
        <v>0</v>
      </c>
    </row>
    <row r="29" spans="1:6" s="62" customFormat="1" ht="27.6" customHeight="1">
      <c r="A29" s="59"/>
      <c r="B29" s="60" t="s">
        <v>63</v>
      </c>
      <c r="C29" s="59"/>
      <c r="D29" s="61"/>
      <c r="E29" s="63">
        <v>0</v>
      </c>
      <c r="F29" s="63">
        <v>0</v>
      </c>
    </row>
    <row r="30" spans="1:6" s="62" customFormat="1" ht="85.5" customHeight="1">
      <c r="A30" s="59" t="s">
        <v>64</v>
      </c>
      <c r="B30" s="60" t="s">
        <v>96</v>
      </c>
      <c r="C30" s="59" t="s">
        <v>31</v>
      </c>
      <c r="D30" s="61"/>
      <c r="E30" s="63">
        <v>1031.48</v>
      </c>
      <c r="F30" s="63">
        <v>5157.8139416949152</v>
      </c>
    </row>
    <row r="31" spans="1:6" s="62" customFormat="1" ht="60.75" customHeight="1">
      <c r="A31" s="59" t="s">
        <v>65</v>
      </c>
      <c r="B31" s="60" t="s">
        <v>66</v>
      </c>
      <c r="C31" s="59" t="s">
        <v>31</v>
      </c>
      <c r="D31" s="61"/>
      <c r="E31" s="65">
        <v>0</v>
      </c>
      <c r="F31" s="65">
        <v>0</v>
      </c>
    </row>
    <row r="32" spans="1:6" s="62" customFormat="1" ht="43.5" customHeight="1">
      <c r="A32" s="59" t="s">
        <v>67</v>
      </c>
      <c r="B32" s="60" t="s">
        <v>68</v>
      </c>
      <c r="C32" s="59" t="s">
        <v>31</v>
      </c>
      <c r="D32" s="61"/>
      <c r="E32" s="65">
        <v>0</v>
      </c>
      <c r="F32" s="65">
        <v>0</v>
      </c>
    </row>
    <row r="33" spans="1:6" s="62" customFormat="1" ht="52.5" customHeight="1">
      <c r="A33" s="59" t="s">
        <v>69</v>
      </c>
      <c r="B33" s="60" t="s">
        <v>70</v>
      </c>
      <c r="C33" s="59"/>
      <c r="D33" s="61"/>
      <c r="E33" s="74"/>
      <c r="F33" s="74"/>
    </row>
    <row r="34" spans="1:6" s="62" customFormat="1" ht="27" customHeight="1">
      <c r="A34" s="59"/>
      <c r="B34" s="75" t="s">
        <v>71</v>
      </c>
      <c r="C34" s="59"/>
      <c r="D34" s="61"/>
      <c r="E34" s="66"/>
      <c r="F34" s="66"/>
    </row>
    <row r="35" spans="1:6" s="62" customFormat="1" ht="30.75" customHeight="1">
      <c r="A35" s="59"/>
      <c r="B35" s="60" t="s">
        <v>97</v>
      </c>
      <c r="C35" s="59" t="s">
        <v>72</v>
      </c>
      <c r="D35" s="61"/>
      <c r="E35" s="65">
        <v>85.2</v>
      </c>
      <c r="F35" s="65">
        <v>303.755</v>
      </c>
    </row>
    <row r="36" spans="1:6" s="62" customFormat="1" ht="36" customHeight="1">
      <c r="A36" s="59"/>
      <c r="B36" s="60" t="s">
        <v>98</v>
      </c>
      <c r="C36" s="59" t="s">
        <v>73</v>
      </c>
      <c r="D36" s="61"/>
      <c r="E36" s="76">
        <f>E24/E35</f>
        <v>15.537676056338027</v>
      </c>
      <c r="F36" s="76">
        <f>F24/F35</f>
        <v>44.285494125311182</v>
      </c>
    </row>
    <row r="37" spans="1:6" s="62" customFormat="1" ht="53.25" customHeight="1">
      <c r="A37" s="59" t="s">
        <v>74</v>
      </c>
      <c r="B37" s="60" t="s">
        <v>75</v>
      </c>
      <c r="C37" s="59"/>
      <c r="D37" s="61"/>
      <c r="E37" s="61"/>
      <c r="F37" s="61"/>
    </row>
    <row r="38" spans="1:6" s="62" customFormat="1" ht="41.25" customHeight="1">
      <c r="A38" s="59" t="s">
        <v>76</v>
      </c>
      <c r="B38" s="60" t="s">
        <v>77</v>
      </c>
      <c r="C38" s="59" t="s">
        <v>78</v>
      </c>
      <c r="D38" s="61"/>
      <c r="E38" s="65">
        <v>1</v>
      </c>
      <c r="F38" s="65">
        <v>12</v>
      </c>
    </row>
    <row r="39" spans="1:6" s="62" customFormat="1" ht="47.25">
      <c r="A39" s="59" t="s">
        <v>79</v>
      </c>
      <c r="B39" s="60" t="s">
        <v>80</v>
      </c>
      <c r="C39" s="59" t="s">
        <v>81</v>
      </c>
      <c r="D39" s="61"/>
      <c r="E39" s="76">
        <f>E27/12</f>
        <v>16.352499999999999</v>
      </c>
      <c r="F39" s="65">
        <v>16420.5</v>
      </c>
    </row>
    <row r="40" spans="1:6" s="62" customFormat="1" ht="88.5" customHeight="1">
      <c r="A40" s="59" t="s">
        <v>82</v>
      </c>
      <c r="B40" s="60" t="s">
        <v>83</v>
      </c>
      <c r="C40" s="59"/>
      <c r="D40" s="90" t="s">
        <v>195</v>
      </c>
      <c r="E40" s="90"/>
      <c r="F40" s="90"/>
    </row>
    <row r="41" spans="1:6" s="62" customFormat="1" ht="27" customHeight="1">
      <c r="A41" s="59"/>
      <c r="B41" s="75" t="s">
        <v>71</v>
      </c>
      <c r="C41" s="59"/>
      <c r="D41" s="61"/>
      <c r="E41" s="61"/>
      <c r="F41" s="61"/>
    </row>
    <row r="42" spans="1:6" s="62" customFormat="1" ht="48.75" customHeight="1">
      <c r="A42" s="59"/>
      <c r="B42" s="60" t="s">
        <v>84</v>
      </c>
      <c r="C42" s="59" t="s">
        <v>31</v>
      </c>
      <c r="D42" s="61"/>
      <c r="E42" s="65">
        <v>10</v>
      </c>
      <c r="F42" s="65">
        <v>10</v>
      </c>
    </row>
    <row r="43" spans="1:6" s="62" customFormat="1" ht="51.75" customHeight="1">
      <c r="A43" s="59"/>
      <c r="B43" s="60" t="s">
        <v>85</v>
      </c>
      <c r="C43" s="59" t="s">
        <v>31</v>
      </c>
      <c r="D43" s="61"/>
      <c r="E43" s="65" t="s">
        <v>196</v>
      </c>
      <c r="F43" s="65" t="s">
        <v>196</v>
      </c>
    </row>
    <row r="44" spans="1:6" s="13" customFormat="1" ht="19.5" customHeight="1">
      <c r="A44" s="12" t="s">
        <v>99</v>
      </c>
    </row>
    <row r="45" spans="1:6" s="13" customFormat="1">
      <c r="A45" s="12" t="s">
        <v>100</v>
      </c>
    </row>
    <row r="46" spans="1:6" s="13" customFormat="1">
      <c r="A46" s="12" t="s">
        <v>101</v>
      </c>
    </row>
    <row r="47" spans="1:6" s="13" customFormat="1">
      <c r="A47" s="12" t="s">
        <v>102</v>
      </c>
    </row>
  </sheetData>
  <mergeCells count="2">
    <mergeCell ref="D40:F40"/>
    <mergeCell ref="A4:F4"/>
  </mergeCells>
  <phoneticPr fontId="0" type="noConversion"/>
  <pageMargins left="0.70866141732283472" right="0.70866141732283472" top="0.74803149606299213" bottom="0.74803149606299213" header="0.31496062992125984" footer="0.31496062992125984"/>
  <pageSetup paperSize="9" scale="45" orientation="portrait" r:id="rId1"/>
</worksheet>
</file>

<file path=xl/worksheets/sheet5.xml><?xml version="1.0" encoding="utf-8"?>
<worksheet xmlns="http://schemas.openxmlformats.org/spreadsheetml/2006/main" xmlns:r="http://schemas.openxmlformats.org/officeDocument/2006/relationships">
  <dimension ref="A1:D8"/>
  <sheetViews>
    <sheetView workbookViewId="0">
      <selection activeCell="D6" sqref="D6"/>
    </sheetView>
  </sheetViews>
  <sheetFormatPr defaultRowHeight="15"/>
  <cols>
    <col min="1" max="1" width="40" customWidth="1"/>
    <col min="2" max="2" width="25.42578125" customWidth="1"/>
    <col min="3" max="3" width="20.42578125" customWidth="1"/>
    <col min="4" max="4" width="28.42578125" customWidth="1"/>
  </cols>
  <sheetData>
    <row r="1" spans="1:4" ht="108" customHeight="1">
      <c r="B1" s="11" t="s">
        <v>25</v>
      </c>
      <c r="C1" s="11" t="s">
        <v>86</v>
      </c>
      <c r="D1" s="11" t="s">
        <v>26</v>
      </c>
    </row>
    <row r="2" spans="1:4" ht="15.75">
      <c r="A2" t="s">
        <v>159</v>
      </c>
      <c r="B2" s="16">
        <v>10</v>
      </c>
      <c r="C2" s="16">
        <v>10</v>
      </c>
      <c r="D2" s="16">
        <v>10</v>
      </c>
    </row>
    <row r="3" spans="1:4">
      <c r="A3" t="s">
        <v>160</v>
      </c>
    </row>
    <row r="4" spans="1:4">
      <c r="A4" t="s">
        <v>161</v>
      </c>
    </row>
    <row r="5" spans="1:4">
      <c r="A5" t="s">
        <v>162</v>
      </c>
    </row>
    <row r="6" spans="1:4" ht="15.75">
      <c r="A6" t="s">
        <v>163</v>
      </c>
      <c r="B6" s="40">
        <f>[1]свод!$F$71</f>
        <v>2102.02</v>
      </c>
      <c r="C6" s="19">
        <f>[1]свод!$G$71</f>
        <v>1935.95</v>
      </c>
      <c r="D6" s="40">
        <f>[1]свод!$I$71</f>
        <v>1446.8425</v>
      </c>
    </row>
    <row r="7" spans="1:4" ht="15.75">
      <c r="A7" t="s">
        <v>165</v>
      </c>
      <c r="B7" s="40">
        <f>B6</f>
        <v>2102.02</v>
      </c>
      <c r="C7" s="19">
        <f>C6</f>
        <v>1935.95</v>
      </c>
      <c r="D7" s="40">
        <f>D6</f>
        <v>1446.8425</v>
      </c>
    </row>
    <row r="8" spans="1:4">
      <c r="A8" t="s">
        <v>164</v>
      </c>
      <c r="B8" s="40">
        <f>[1]свод!$F$85+[1]свод!$F$20</f>
        <v>2086.71</v>
      </c>
      <c r="C8" s="40">
        <f>[1]свод!$G$20+[1]свод!$G$85</f>
        <v>1906.47</v>
      </c>
      <c r="D8" s="40">
        <f>[1]свод!$I$85+[1]свод!$I$20</f>
        <v>2627.8438723404252</v>
      </c>
    </row>
  </sheetData>
  <phoneticPr fontId="0" type="noConversion"/>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G12"/>
  <sheetViews>
    <sheetView topLeftCell="A7" workbookViewId="0">
      <selection activeCell="C3" sqref="C3"/>
    </sheetView>
  </sheetViews>
  <sheetFormatPr defaultRowHeight="15"/>
  <cols>
    <col min="1" max="1" width="74.140625" customWidth="1"/>
    <col min="2" max="2" width="19" customWidth="1"/>
    <col min="3" max="3" width="24.42578125" customWidth="1"/>
  </cols>
  <sheetData>
    <row r="1" spans="1:7" ht="110.25" customHeight="1">
      <c r="A1" s="20" t="s">
        <v>167</v>
      </c>
      <c r="B1" s="21" t="s">
        <v>168</v>
      </c>
      <c r="C1" s="22">
        <v>2016</v>
      </c>
      <c r="D1" s="22">
        <v>2017</v>
      </c>
      <c r="E1" s="22">
        <v>2018</v>
      </c>
      <c r="F1" s="22">
        <v>2019</v>
      </c>
      <c r="G1" s="22">
        <v>2020</v>
      </c>
    </row>
    <row r="2" spans="1:7" ht="47.25" customHeight="1">
      <c r="A2" s="23" t="s">
        <v>169</v>
      </c>
      <c r="B2" s="24" t="s">
        <v>170</v>
      </c>
      <c r="C2" s="44">
        <v>8294.1299999999992</v>
      </c>
      <c r="D2" s="25"/>
      <c r="E2" s="25"/>
      <c r="F2" s="25"/>
      <c r="G2" s="25"/>
    </row>
    <row r="3" spans="1:7" ht="47.25" customHeight="1">
      <c r="A3" s="23" t="s">
        <v>171</v>
      </c>
      <c r="B3" s="24" t="s">
        <v>172</v>
      </c>
      <c r="C3" s="26">
        <v>0.01</v>
      </c>
      <c r="D3" s="26">
        <v>0.01</v>
      </c>
      <c r="E3" s="26">
        <v>0.01</v>
      </c>
      <c r="F3" s="26">
        <v>0.01</v>
      </c>
      <c r="G3" s="26">
        <v>0.01</v>
      </c>
    </row>
    <row r="4" spans="1:7" ht="47.25" customHeight="1">
      <c r="A4" s="23" t="s">
        <v>173</v>
      </c>
      <c r="B4" s="24" t="s">
        <v>72</v>
      </c>
      <c r="C4" s="27">
        <f>'прил 2'!F35</f>
        <v>0</v>
      </c>
      <c r="D4" s="27">
        <f>C4</f>
        <v>0</v>
      </c>
      <c r="E4" s="27">
        <f>D4</f>
        <v>0</v>
      </c>
      <c r="F4" s="27">
        <f>E4</f>
        <v>0</v>
      </c>
      <c r="G4" s="27">
        <f>F4</f>
        <v>0</v>
      </c>
    </row>
    <row r="5" spans="1:7" ht="47.25" customHeight="1">
      <c r="A5" s="23" t="s">
        <v>174</v>
      </c>
      <c r="B5" s="24" t="s">
        <v>172</v>
      </c>
      <c r="C5" s="28">
        <v>0</v>
      </c>
      <c r="D5" s="28">
        <v>0</v>
      </c>
      <c r="E5" s="28">
        <v>0</v>
      </c>
      <c r="F5" s="28">
        <v>0</v>
      </c>
      <c r="G5" s="28">
        <v>0</v>
      </c>
    </row>
    <row r="6" spans="1:7" ht="47.25" customHeight="1">
      <c r="A6" s="29" t="s">
        <v>175</v>
      </c>
      <c r="B6" s="24" t="s">
        <v>172</v>
      </c>
      <c r="C6" s="26">
        <v>0.75</v>
      </c>
      <c r="D6" s="26">
        <v>0.75</v>
      </c>
      <c r="E6" s="26">
        <v>0.75</v>
      </c>
      <c r="F6" s="26">
        <v>0.75</v>
      </c>
      <c r="G6" s="26">
        <v>0.75</v>
      </c>
    </row>
    <row r="7" spans="1:7" ht="47.25" customHeight="1">
      <c r="A7" s="29" t="s">
        <v>176</v>
      </c>
      <c r="B7" s="24" t="s">
        <v>172</v>
      </c>
      <c r="C7" s="30">
        <v>3</v>
      </c>
      <c r="D7" s="30">
        <v>3</v>
      </c>
      <c r="E7" s="30">
        <v>3</v>
      </c>
      <c r="F7" s="30">
        <v>3</v>
      </c>
      <c r="G7" s="30">
        <v>3</v>
      </c>
    </row>
    <row r="8" spans="1:7" ht="47.25" customHeight="1">
      <c r="A8" s="29" t="s">
        <v>177</v>
      </c>
      <c r="B8" s="31" t="s">
        <v>178</v>
      </c>
      <c r="C8" s="46" t="s">
        <v>193</v>
      </c>
      <c r="D8" s="36">
        <v>1.897</v>
      </c>
      <c r="E8" s="46" t="s">
        <v>193</v>
      </c>
      <c r="F8" s="36">
        <v>1.897</v>
      </c>
      <c r="G8" s="36">
        <v>1.897</v>
      </c>
    </row>
    <row r="9" spans="1:7" ht="47.25" customHeight="1">
      <c r="A9" s="32" t="s">
        <v>179</v>
      </c>
      <c r="B9" s="33"/>
      <c r="C9" s="33"/>
      <c r="D9" s="33"/>
      <c r="E9" s="33"/>
      <c r="F9" s="33"/>
      <c r="G9" s="33"/>
    </row>
    <row r="10" spans="1:7" ht="47.25" customHeight="1">
      <c r="A10" s="34" t="s">
        <v>180</v>
      </c>
      <c r="B10" s="35"/>
      <c r="C10" s="35">
        <v>0</v>
      </c>
      <c r="D10" s="35">
        <v>0</v>
      </c>
      <c r="E10" s="35">
        <v>0</v>
      </c>
      <c r="F10" s="35">
        <v>0</v>
      </c>
      <c r="G10" s="35">
        <v>0</v>
      </c>
    </row>
    <row r="11" spans="1:7" ht="47.25" customHeight="1">
      <c r="A11" s="34" t="s">
        <v>181</v>
      </c>
      <c r="B11" s="35"/>
      <c r="C11" s="35">
        <v>0</v>
      </c>
      <c r="D11" s="35">
        <v>0</v>
      </c>
      <c r="E11" s="35">
        <v>0</v>
      </c>
      <c r="F11" s="35">
        <v>0</v>
      </c>
      <c r="G11" s="35">
        <v>0</v>
      </c>
    </row>
    <row r="12" spans="1:7" ht="47.25" customHeight="1">
      <c r="A12" s="34" t="s">
        <v>182</v>
      </c>
      <c r="B12" s="35"/>
      <c r="C12" s="35">
        <v>0.89749999999999996</v>
      </c>
      <c r="D12" s="35">
        <v>0.89749999999999996</v>
      </c>
      <c r="E12" s="35">
        <v>0.89749999999999996</v>
      </c>
      <c r="F12" s="35">
        <v>0.89749999999999996</v>
      </c>
      <c r="G12" s="35">
        <v>0.89749999999999996</v>
      </c>
    </row>
  </sheetData>
  <protectedRanges>
    <protectedRange sqref="C8:G8" name="Диапазон1_4"/>
  </protectedRanges>
  <phoneticPr fontId="0"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6</vt:i4>
      </vt:variant>
    </vt:vector>
  </HeadingPairs>
  <TitlesOfParts>
    <vt:vector size="6" baseType="lpstr">
      <vt:lpstr>тит</vt:lpstr>
      <vt:lpstr>прил 1</vt:lpstr>
      <vt:lpstr>прил 2</vt:lpstr>
      <vt:lpstr>прил 5</vt:lpstr>
      <vt:lpstr>исх данные</vt:lpstr>
      <vt:lpstr>долгосрочные параметры</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Дороненкова Екатерина Петровна</dc:creator>
  <cp:lastModifiedBy>oem</cp:lastModifiedBy>
  <cp:lastPrinted>2014-12-25T10:38:39Z</cp:lastPrinted>
  <dcterms:created xsi:type="dcterms:W3CDTF">2014-09-01T12:19:26Z</dcterms:created>
  <dcterms:modified xsi:type="dcterms:W3CDTF">2015-04-29T17:15:54Z</dcterms:modified>
</cp:coreProperties>
</file>